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JOB_Ada\Green Office\1.รอบประเมิน69(มิ.ย.68-พ.ค.69)\หมวดที่ 1\1.5.1\"/>
    </mc:Choice>
  </mc:AlternateContent>
  <xr:revisionPtr revIDLastSave="0" documentId="8_{0214896B-D1B9-4D17-B1AC-2B31A9A1215C}" xr6:coauthVersionLast="47" xr6:coauthVersionMax="47" xr10:uidLastSave="{00000000-0000-0000-0000-000000000000}"/>
  <bookViews>
    <workbookView xWindow="-108" yWindow="-108" windowWidth="23256" windowHeight="12576" tabRatio="848" firstSheet="2" activeTab="2" xr2:uid="{00000000-000D-0000-FFFF-FFFF00000000}"/>
  </bookViews>
  <sheets>
    <sheet name="CH4จากระบบ septic tank" sheetId="1" r:id="rId1"/>
    <sheet name="CH4จากบ่อบำบัดไม่เติมอากาศ" sheetId="2" r:id="rId2"/>
    <sheet name="สรุปการคำนวณ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LQ8TZxBfoaINy7XLi7YYN3jHXYg=="/>
    </ext>
  </extLst>
</workbook>
</file>

<file path=xl/calcChain.xml><?xml version="1.0" encoding="utf-8"?>
<calcChain xmlns="http://schemas.openxmlformats.org/spreadsheetml/2006/main">
  <c r="AA19" i="3" l="1"/>
  <c r="Y19" i="3"/>
  <c r="AC19" i="3"/>
  <c r="U19" i="3" l="1"/>
  <c r="W19" i="3"/>
  <c r="N51" i="3" l="1"/>
  <c r="AC24" i="3" l="1"/>
  <c r="AC25" i="3"/>
  <c r="W24" i="3"/>
  <c r="W25" i="3"/>
  <c r="U24" i="3"/>
  <c r="U25" i="3"/>
  <c r="S24" i="3"/>
  <c r="S25" i="3"/>
  <c r="Q24" i="3"/>
  <c r="Q25" i="3"/>
  <c r="O24" i="3"/>
  <c r="O25" i="3"/>
  <c r="M24" i="3"/>
  <c r="M25" i="3"/>
  <c r="K24" i="3"/>
  <c r="K25" i="3"/>
  <c r="I24" i="3"/>
  <c r="I25" i="3"/>
  <c r="G24" i="3"/>
  <c r="G25" i="3"/>
  <c r="AD25" i="3" s="1"/>
  <c r="AC18" i="3"/>
  <c r="AC20" i="3"/>
  <c r="AA18" i="3"/>
  <c r="AA20" i="3"/>
  <c r="Y18" i="3"/>
  <c r="Y20" i="3"/>
  <c r="W18" i="3"/>
  <c r="W20" i="3"/>
  <c r="U18" i="3"/>
  <c r="U20" i="3"/>
  <c r="S18" i="3"/>
  <c r="S19" i="3"/>
  <c r="J51" i="3" s="1"/>
  <c r="S20" i="3"/>
  <c r="Q18" i="3"/>
  <c r="Q19" i="3"/>
  <c r="I51" i="3" s="1"/>
  <c r="Q20" i="3"/>
  <c r="O18" i="3"/>
  <c r="O19" i="3"/>
  <c r="H51" i="3" s="1"/>
  <c r="O20" i="3"/>
  <c r="M18" i="3"/>
  <c r="M19" i="3"/>
  <c r="G51" i="3" s="1"/>
  <c r="M20" i="3"/>
  <c r="K18" i="3"/>
  <c r="K19" i="3"/>
  <c r="F51" i="3" s="1"/>
  <c r="K20" i="3"/>
  <c r="I18" i="3"/>
  <c r="I19" i="3"/>
  <c r="E51" i="3" s="1"/>
  <c r="I20" i="3"/>
  <c r="G18" i="3"/>
  <c r="G19" i="3"/>
  <c r="D51" i="3" s="1"/>
  <c r="G20" i="3"/>
  <c r="AC15" i="3"/>
  <c r="AA15" i="3"/>
  <c r="Y15" i="3"/>
  <c r="W15" i="3"/>
  <c r="U15" i="3"/>
  <c r="S15" i="3"/>
  <c r="Q15" i="3"/>
  <c r="O15" i="3"/>
  <c r="M15" i="3"/>
  <c r="K15" i="3"/>
  <c r="I15" i="3"/>
  <c r="G15" i="3"/>
  <c r="AD15" i="3" s="1"/>
  <c r="AC13" i="3"/>
  <c r="AA13" i="3"/>
  <c r="Y13" i="3"/>
  <c r="W13" i="3"/>
  <c r="U13" i="3"/>
  <c r="S13" i="3"/>
  <c r="Q13" i="3"/>
  <c r="O13" i="3"/>
  <c r="M13" i="3"/>
  <c r="K13" i="3"/>
  <c r="I13" i="3"/>
  <c r="G13" i="3"/>
  <c r="AD13" i="3" s="1"/>
  <c r="AC9" i="3"/>
  <c r="AA9" i="3"/>
  <c r="Y9" i="3"/>
  <c r="W9" i="3"/>
  <c r="U9" i="3"/>
  <c r="S9" i="3"/>
  <c r="Q9" i="3"/>
  <c r="O9" i="3"/>
  <c r="M9" i="3"/>
  <c r="K9" i="3"/>
  <c r="I9" i="3"/>
  <c r="G9" i="3"/>
  <c r="AD9" i="3" s="1"/>
  <c r="AC8" i="3"/>
  <c r="AA8" i="3"/>
  <c r="Y8" i="3"/>
  <c r="W8" i="3"/>
  <c r="O51" i="3" l="1"/>
  <c r="M51" i="3"/>
  <c r="L51" i="3"/>
  <c r="K51" i="3"/>
  <c r="R51" i="3" s="1"/>
  <c r="AD20" i="3"/>
  <c r="AD19" i="3"/>
  <c r="AD24" i="3"/>
  <c r="AD18" i="3"/>
  <c r="O47" i="3"/>
  <c r="N47" i="3"/>
  <c r="M47" i="3"/>
  <c r="L47" i="3"/>
  <c r="I22" i="3"/>
  <c r="U8" i="3"/>
  <c r="S8" i="3"/>
  <c r="Q8" i="3"/>
  <c r="O8" i="3"/>
  <c r="M8" i="3"/>
  <c r="K8" i="3"/>
  <c r="I8" i="3"/>
  <c r="G8" i="3"/>
  <c r="E47" i="3" l="1"/>
  <c r="F47" i="3"/>
  <c r="H47" i="3"/>
  <c r="I47" i="3"/>
  <c r="J47" i="3"/>
  <c r="K47" i="3"/>
  <c r="P51" i="3"/>
  <c r="AD8" i="3"/>
  <c r="D47" i="3"/>
  <c r="G47" i="3"/>
  <c r="AC26" i="3"/>
  <c r="O55" i="3" s="1"/>
  <c r="AA26" i="3"/>
  <c r="N55" i="3" s="1"/>
  <c r="Y26" i="3"/>
  <c r="M55" i="3" s="1"/>
  <c r="W26" i="3"/>
  <c r="L55" i="3" s="1"/>
  <c r="U26" i="3"/>
  <c r="K55" i="3" s="1"/>
  <c r="S26" i="3"/>
  <c r="J55" i="3" s="1"/>
  <c r="Q26" i="3"/>
  <c r="I55" i="3" s="1"/>
  <c r="O26" i="3"/>
  <c r="H55" i="3" s="1"/>
  <c r="M26" i="3"/>
  <c r="G55" i="3" s="1"/>
  <c r="K26" i="3"/>
  <c r="I26" i="3"/>
  <c r="E55" i="3" s="1"/>
  <c r="G26" i="3"/>
  <c r="AD26" i="3" s="1"/>
  <c r="O54" i="3"/>
  <c r="N54" i="3"/>
  <c r="M54" i="3"/>
  <c r="L54" i="3"/>
  <c r="K54" i="3"/>
  <c r="J54" i="3"/>
  <c r="I54" i="3"/>
  <c r="H54" i="3"/>
  <c r="G54" i="3"/>
  <c r="F54" i="3"/>
  <c r="E54" i="3"/>
  <c r="D54" i="3"/>
  <c r="AC23" i="3"/>
  <c r="AA23" i="3"/>
  <c r="Y23" i="3"/>
  <c r="M53" i="3" s="1"/>
  <c r="W23" i="3"/>
  <c r="L53" i="3" s="1"/>
  <c r="U23" i="3"/>
  <c r="S23" i="3"/>
  <c r="Q23" i="3"/>
  <c r="O23" i="3"/>
  <c r="H53" i="3" s="1"/>
  <c r="M23" i="3"/>
  <c r="G53" i="3" s="1"/>
  <c r="K23" i="3"/>
  <c r="I23" i="3"/>
  <c r="G23" i="3"/>
  <c r="G28" i="3" s="1"/>
  <c r="AC22" i="3"/>
  <c r="AA22" i="3"/>
  <c r="N52" i="3" s="1"/>
  <c r="Y22" i="3"/>
  <c r="W22" i="3"/>
  <c r="L52" i="3" s="1"/>
  <c r="U22" i="3"/>
  <c r="S22" i="3"/>
  <c r="J52" i="3" s="1"/>
  <c r="Q22" i="3"/>
  <c r="O22" i="3"/>
  <c r="M22" i="3"/>
  <c r="K22" i="3"/>
  <c r="F52" i="3" s="1"/>
  <c r="E52" i="3"/>
  <c r="G22" i="3"/>
  <c r="AC14" i="3"/>
  <c r="O49" i="3" s="1"/>
  <c r="AA14" i="3"/>
  <c r="N49" i="3" s="1"/>
  <c r="Y14" i="3"/>
  <c r="M49" i="3" s="1"/>
  <c r="W14" i="3"/>
  <c r="L49" i="3" s="1"/>
  <c r="U14" i="3"/>
  <c r="K49" i="3" s="1"/>
  <c r="S14" i="3"/>
  <c r="J49" i="3" s="1"/>
  <c r="Q14" i="3"/>
  <c r="I49" i="3" s="1"/>
  <c r="O14" i="3"/>
  <c r="H49" i="3" s="1"/>
  <c r="M14" i="3"/>
  <c r="G49" i="3" s="1"/>
  <c r="K14" i="3"/>
  <c r="F49" i="3" s="1"/>
  <c r="I14" i="3"/>
  <c r="E49" i="3" s="1"/>
  <c r="G14" i="3"/>
  <c r="AD14" i="3" s="1"/>
  <c r="AC12" i="3"/>
  <c r="AA12" i="3"/>
  <c r="Y12" i="3"/>
  <c r="W12" i="3"/>
  <c r="U12" i="3"/>
  <c r="S12" i="3"/>
  <c r="Q12" i="3"/>
  <c r="O12" i="3"/>
  <c r="M12" i="3"/>
  <c r="K12" i="3"/>
  <c r="I12" i="3"/>
  <c r="G12" i="3"/>
  <c r="Q4" i="2"/>
  <c r="P13" i="2" s="1"/>
  <c r="P14" i="2" s="1"/>
  <c r="AB17" i="3" s="1"/>
  <c r="AC17" i="3" s="1"/>
  <c r="P4" i="2"/>
  <c r="O13" i="2" s="1"/>
  <c r="O14" i="2" s="1"/>
  <c r="Z17" i="3" s="1"/>
  <c r="AA17" i="3" s="1"/>
  <c r="O4" i="2"/>
  <c r="N13" i="2" s="1"/>
  <c r="N14" i="2" s="1"/>
  <c r="X17" i="3" s="1"/>
  <c r="Y17" i="3" s="1"/>
  <c r="N4" i="2"/>
  <c r="M13" i="2" s="1"/>
  <c r="M14" i="2" s="1"/>
  <c r="V17" i="3" s="1"/>
  <c r="W17" i="3" s="1"/>
  <c r="M4" i="2"/>
  <c r="L13" i="2" s="1"/>
  <c r="L14" i="2" s="1"/>
  <c r="T17" i="3" s="1"/>
  <c r="U17" i="3" s="1"/>
  <c r="L4" i="2"/>
  <c r="K13" i="2" s="1"/>
  <c r="K14" i="2" s="1"/>
  <c r="R17" i="3" s="1"/>
  <c r="S17" i="3" s="1"/>
  <c r="K4" i="2"/>
  <c r="J13" i="2" s="1"/>
  <c r="J14" i="2" s="1"/>
  <c r="P17" i="3" s="1"/>
  <c r="Q17" i="3" s="1"/>
  <c r="J4" i="2"/>
  <c r="I13" i="2" s="1"/>
  <c r="I14" i="2" s="1"/>
  <c r="N17" i="3" s="1"/>
  <c r="O17" i="3" s="1"/>
  <c r="I4" i="2"/>
  <c r="H13" i="2" s="1"/>
  <c r="H14" i="2" s="1"/>
  <c r="L17" i="3" s="1"/>
  <c r="M17" i="3" s="1"/>
  <c r="H4" i="2"/>
  <c r="G13" i="2" s="1"/>
  <c r="G14" i="2" s="1"/>
  <c r="J17" i="3" s="1"/>
  <c r="K17" i="3" s="1"/>
  <c r="G4" i="2"/>
  <c r="F13" i="2" s="1"/>
  <c r="F14" i="2" s="1"/>
  <c r="H17" i="3" s="1"/>
  <c r="I17" i="3" s="1"/>
  <c r="F4" i="2"/>
  <c r="E13" i="2" s="1"/>
  <c r="E14" i="2" s="1"/>
  <c r="F17" i="3" s="1"/>
  <c r="G17" i="3" s="1"/>
  <c r="D13" i="2"/>
  <c r="D14" i="2" s="1"/>
  <c r="C13" i="2"/>
  <c r="C14" i="2" s="1"/>
  <c r="B13" i="2"/>
  <c r="B14" i="2" s="1"/>
  <c r="R3" i="2"/>
  <c r="R4" i="2" s="1"/>
  <c r="Q13" i="2" s="1"/>
  <c r="Q14" i="2" s="1"/>
  <c r="I24" i="1"/>
  <c r="R4" i="1"/>
  <c r="G24" i="1" s="1"/>
  <c r="T3" i="1"/>
  <c r="R3" i="1"/>
  <c r="J24" i="1" s="1"/>
  <c r="E48" i="3" l="1"/>
  <c r="F48" i="3"/>
  <c r="H48" i="3"/>
  <c r="I48" i="3"/>
  <c r="J48" i="3"/>
  <c r="K48" i="3"/>
  <c r="L48" i="3"/>
  <c r="M48" i="3"/>
  <c r="N48" i="3"/>
  <c r="O48" i="3"/>
  <c r="AD17" i="3"/>
  <c r="AD22" i="3"/>
  <c r="P52" i="3" s="1"/>
  <c r="D48" i="3"/>
  <c r="AD12" i="3"/>
  <c r="G48" i="3"/>
  <c r="R47" i="3"/>
  <c r="P47" i="3"/>
  <c r="N5" i="1"/>
  <c r="V16" i="3" s="1"/>
  <c r="W16" i="3" s="1"/>
  <c r="L5" i="1"/>
  <c r="R16" i="3" s="1"/>
  <c r="S16" i="3" s="1"/>
  <c r="S21" i="3" s="1"/>
  <c r="G5" i="1"/>
  <c r="H16" i="3" s="1"/>
  <c r="I16" i="3" s="1"/>
  <c r="I21" i="3" s="1"/>
  <c r="J50" i="3"/>
  <c r="D53" i="3"/>
  <c r="AD23" i="3"/>
  <c r="P53" i="3" s="1"/>
  <c r="F55" i="3"/>
  <c r="K28" i="3"/>
  <c r="W28" i="3"/>
  <c r="M52" i="3"/>
  <c r="H5" i="1"/>
  <c r="J16" i="3" s="1"/>
  <c r="K16" i="3" s="1"/>
  <c r="K21" i="3" s="1"/>
  <c r="K5" i="1"/>
  <c r="P16" i="3" s="1"/>
  <c r="Q16" i="3" s="1"/>
  <c r="Q21" i="3" s="1"/>
  <c r="P55" i="3"/>
  <c r="D55" i="3"/>
  <c r="O5" i="1"/>
  <c r="X16" i="3" s="1"/>
  <c r="Y16" i="3" s="1"/>
  <c r="Y21" i="3" s="1"/>
  <c r="P5" i="1"/>
  <c r="Z16" i="3" s="1"/>
  <c r="AA16" i="3" s="1"/>
  <c r="AA21" i="3" s="1"/>
  <c r="P49" i="3"/>
  <c r="D49" i="3"/>
  <c r="I53" i="3"/>
  <c r="Q28" i="3"/>
  <c r="D30" i="1"/>
  <c r="C24" i="1"/>
  <c r="U28" i="3"/>
  <c r="K53" i="3"/>
  <c r="O52" i="3"/>
  <c r="E53" i="3"/>
  <c r="D52" i="3"/>
  <c r="I5" i="1"/>
  <c r="L16" i="3" s="1"/>
  <c r="M16" i="3" s="1"/>
  <c r="M21" i="3" s="1"/>
  <c r="M5" i="1"/>
  <c r="T16" i="3" s="1"/>
  <c r="U16" i="3" s="1"/>
  <c r="U21" i="3" s="1"/>
  <c r="Q5" i="1"/>
  <c r="AB16" i="3" s="1"/>
  <c r="AC16" i="3" s="1"/>
  <c r="AC21" i="3" s="1"/>
  <c r="P48" i="3"/>
  <c r="I28" i="3"/>
  <c r="Y28" i="3"/>
  <c r="H52" i="3"/>
  <c r="K52" i="3"/>
  <c r="N53" i="3"/>
  <c r="AA28" i="3"/>
  <c r="R54" i="3"/>
  <c r="G52" i="3"/>
  <c r="F5" i="1"/>
  <c r="J5" i="1"/>
  <c r="N16" i="3" s="1"/>
  <c r="O16" i="3" s="1"/>
  <c r="M28" i="3"/>
  <c r="J53" i="3"/>
  <c r="S28" i="3"/>
  <c r="O53" i="3"/>
  <c r="AC28" i="3"/>
  <c r="O28" i="3"/>
  <c r="F53" i="3"/>
  <c r="P54" i="3"/>
  <c r="I52" i="3"/>
  <c r="H50" i="3" l="1"/>
  <c r="H56" i="3" s="1"/>
  <c r="O21" i="3"/>
  <c r="L50" i="3"/>
  <c r="L56" i="3" s="1"/>
  <c r="W21" i="3"/>
  <c r="E50" i="3"/>
  <c r="J56" i="3"/>
  <c r="E56" i="3"/>
  <c r="C40" i="3"/>
  <c r="F50" i="3"/>
  <c r="F56" i="3" s="1"/>
  <c r="K50" i="3"/>
  <c r="K56" i="3" s="1"/>
  <c r="N50" i="3"/>
  <c r="N56" i="3" s="1"/>
  <c r="G50" i="3"/>
  <c r="G56" i="3" s="1"/>
  <c r="M50" i="3"/>
  <c r="M56" i="3" s="1"/>
  <c r="I50" i="3"/>
  <c r="I56" i="3" s="1"/>
  <c r="O50" i="3"/>
  <c r="O56" i="3" s="1"/>
  <c r="R49" i="3"/>
  <c r="AD28" i="3"/>
  <c r="C41" i="3" s="1"/>
  <c r="R55" i="3"/>
  <c r="R52" i="3"/>
  <c r="R48" i="3"/>
  <c r="R5" i="1"/>
  <c r="F16" i="3"/>
  <c r="G16" i="3" s="1"/>
  <c r="G21" i="3" s="1"/>
  <c r="R53" i="3"/>
  <c r="AD16" i="3" l="1"/>
  <c r="D50" i="3"/>
  <c r="D56" i="3" s="1"/>
  <c r="R50" i="3"/>
  <c r="R56" i="3"/>
  <c r="AD21" i="3" l="1"/>
  <c r="C39" i="3" s="1"/>
  <c r="P50" i="3"/>
  <c r="P56" i="3" s="1"/>
  <c r="Q47" i="3" s="1"/>
  <c r="Q55" i="3" l="1"/>
  <c r="Q56" i="3"/>
  <c r="Q51" i="3"/>
  <c r="AD29" i="3"/>
  <c r="Q49" i="3"/>
  <c r="Q50" i="3"/>
  <c r="Q48" i="3"/>
  <c r="Q52" i="3"/>
  <c r="Q54" i="3"/>
  <c r="Q53" i="3"/>
  <c r="C42" i="3"/>
  <c r="D39" i="3" s="1"/>
  <c r="D42" i="3" l="1"/>
  <c r="D40" i="3"/>
  <c r="D41" i="3"/>
</calcChain>
</file>

<file path=xl/sharedStrings.xml><?xml version="1.0" encoding="utf-8"?>
<sst xmlns="http://schemas.openxmlformats.org/spreadsheetml/2006/main" count="258" uniqueCount="131">
  <si>
    <t>การคำนวณ CH4 จาก Septic tank</t>
  </si>
  <si>
    <t>พ.ศ. 2567</t>
  </si>
  <si>
    <t>ข้อมูล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</si>
  <si>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</si>
  <si>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</si>
  <si>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</si>
  <si>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</si>
  <si>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</si>
  <si>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</si>
  <si>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</si>
  <si>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</si>
  <si>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</si>
  <si>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</si>
  <si>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</si>
  <si>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</si>
  <si>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Total</t>
  </si>
  <si>
    <t>ค่า fix ห้ามแก้</t>
  </si>
  <si>
    <t>จำนวนวันเปิดบริการ/ทำการ</t>
  </si>
  <si>
    <t>(มาจากแถวที่ 23)</t>
  </si>
  <si>
    <t>จำนวนพนักงานองค์กร</t>
  </si>
  <si>
    <t>CH4 Emission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</si>
  <si>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</si>
  <si>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หมายหตุ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</si>
  <si>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</si>
  <si>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</si>
  <si>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 xml:space="preserve">EF   =  0.6 kg CH4 / kg BOD  x  0.5  
       =  0.3 kg CH4 / kg BOD </t>
  </si>
  <si>
    <t xml:space="preserve">Ui </t>
  </si>
  <si>
    <t>Tij</t>
  </si>
  <si>
    <t>Efj</t>
  </si>
  <si>
    <t>จำนวนพนักงานเฉลี่ย</t>
  </si>
  <si>
    <t>TOW
BOD</t>
  </si>
  <si>
    <t>จำนวนวัน
ทำงาน</t>
  </si>
  <si>
    <t>kg</t>
  </si>
  <si>
    <t xml:space="preserve">สมมุติฐานถังบำบัดน้ำเสีย
จากห้องน้ำแบบไม่เติมอากาศ  </t>
  </si>
  <si>
    <t>รวม</t>
  </si>
  <si>
    <t>ปริมาณน้ำใช้ในรอบปี m3</t>
  </si>
  <si>
    <t>ปริมาณน้ำเสียคิดเป็น 80% m3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</si>
  <si>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</si>
  <si>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 xml:space="preserve">สมการการคำนวณปริมาณมีเทนจากระบบแบบไม่เติมอากาศลึกไม่เกิน 2 เมตร </t>
  </si>
  <si>
    <t>=</t>
  </si>
  <si>
    <t xml:space="preserve"> × [(Wi × CODin)-S]</t>
  </si>
  <si>
    <t>Wi = ปริมาณน้ำเสีย (ลบ.ม.)</t>
  </si>
  <si>
    <t>CODin = ความต้องการออกซิเจนทางเคมีของน้ำเสียขาเข้า kgCODin/L</t>
  </si>
  <si>
    <t>S = สารอินทรีย์ที่ถูกกำจัดในรูปของสลัดจ์ (กิโลกรัม COD)</t>
  </si>
  <si>
    <t>ปริมาณ/เดือน</t>
  </si>
  <si>
    <t>ปริมาณน้ำเสียเฉลี่ย (ลบ.ม)</t>
  </si>
  <si>
    <t>CH4 (kgCH4)</t>
  </si>
  <si>
    <t>หมายเหตุ</t>
  </si>
  <si>
    <r>
      <rPr>
        <sz val="16"/>
        <color theme="1"/>
        <rFont val="Cordia New"/>
        <family val="2"/>
      </rP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
</t>
    </r>
  </si>
  <si>
    <r>
      <rPr>
        <sz val="16"/>
        <color theme="1"/>
        <rFont val="Cordia New"/>
        <family val="2"/>
      </rP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
</t>
    </r>
  </si>
  <si>
    <t xml:space="preserve"> </t>
  </si>
  <si>
    <t>3. ระบบบำบัดน้ำเสียเป็นแบบเติมอากาศ จะไม่นำมาคิดการปล่อย CH4 (kgCH4)</t>
  </si>
  <si>
    <t>4. อ้างอิงจาก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update เมษายน 2563</t>
  </si>
  <si>
    <t>ข้อมูล ณ วันที่ 22 กันยายน 2568</t>
  </si>
  <si>
    <t>แบบฟอร์ม 1.5(1)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</si>
  <si>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</si>
  <si>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ขอบเขตการดำเนินงาน</t>
  </si>
  <si>
    <t>รายการ</t>
  </si>
  <si>
    <t>EF</t>
  </si>
  <si>
    <t>หน่วย</t>
  </si>
  <si>
    <t>หน่วย
การเก็บข้อมูล</t>
  </si>
  <si>
    <t>เดือน / ปี พ.ศ. 2567</t>
  </si>
  <si>
    <t>ปริมาณ</t>
  </si>
  <si>
    <t>CF</t>
  </si>
  <si>
    <t>ประเภท 1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</si>
  <si>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</si>
  <si>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</si>
  <si>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</si>
  <si>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>kg CO2e/ลิตร</t>
  </si>
  <si>
    <t>ลิตร</t>
  </si>
  <si>
    <t>kgCO2e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</si>
  <si>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</si>
  <si>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</si>
  <si>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รถมอเตอร์ไซค์)</t>
  </si>
  <si>
    <t xml:space="preserve">น้ำมัน Diesel </t>
  </si>
  <si>
    <t>น้ำมัน Gasohol 91, E20, E85</t>
  </si>
  <si>
    <t>น้ำมัน Gasohol 95</t>
  </si>
  <si>
    <t>3. การใช้สารดับเพลิง (CO2)</t>
  </si>
  <si>
    <t>kg CO2e/kgCO2</t>
  </si>
  <si>
    <t>4. การปล่อยสารมีเทนจากระบบ septic tank</t>
  </si>
  <si>
    <t>kg CO2e/kgCH4</t>
  </si>
  <si>
    <t>kgCH4</t>
  </si>
  <si>
    <t>5. การปล่อยสารมีเทนจากบ่อบำบัดน้ำเสียแบบไม่เติมอากาศ</t>
  </si>
  <si>
    <t>6.การใช้สารทำความเย็นชนิด R134a</t>
  </si>
  <si>
    <t>kg CO2e/kgCH2FCF3</t>
  </si>
  <si>
    <t>kgCH2FCF3</t>
  </si>
  <si>
    <t>6.การใช้สารทำความเย็นชนิด R22</t>
  </si>
  <si>
    <t>kg CO2e/kgCHClF2</t>
  </si>
  <si>
    <t>kgCHClF2</t>
  </si>
  <si>
    <t>6.การใช้สารทำความเย็นชนิด R32</t>
  </si>
  <si>
    <t>kg CO2e/kgCH2F2</t>
  </si>
  <si>
    <t>kgCH2F2</t>
  </si>
  <si>
    <t>ประเภท 2</t>
  </si>
  <si>
    <t>การใช้พลังงานไฟฟ้า</t>
  </si>
  <si>
    <t>kg CO2e/kWh</t>
  </si>
  <si>
    <t>kWh</t>
  </si>
  <si>
    <t>ประเภท 3</t>
  </si>
  <si>
    <t>การใช้กระดาษ A4 และ A3 (สีขาว)</t>
  </si>
  <si>
    <t>kg CO2e/kg</t>
  </si>
  <si>
    <t>น้ำประปา-การประปานครหลวง</t>
  </si>
  <si>
    <t>kg CO2e/m3</t>
  </si>
  <si>
    <t>m3</t>
  </si>
  <si>
    <t>น้ำประปา-การประปาส่วนภูมิภาค</t>
  </si>
  <si>
    <t>ขยะของเสีย (ฝังกลบ)</t>
  </si>
  <si>
    <t>ขยะของเสีย (เผากำจัดโดยใช้น้ำมันดีเซล)</t>
  </si>
  <si>
    <t xml:space="preserve">หมายเหตุ </t>
  </si>
  <si>
    <t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(ทบทวนค่า EF จาก อบก.วันที่ 8-2-2567)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</si>
  <si>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</si>
  <si>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2567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</si>
  <si>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</si>
  <si>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</si>
  <si>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</si>
  <si>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7. การใช้สารดับเพลิง (CO2) ไม่มีปริมาณการใช้ เนื่องจากใช้สารดับเพลิงที่ไม่มี CO2</t>
  </si>
  <si>
    <t>ประจำปี 2567 (เดือนมกราคม ถึง ธันวาคม)</t>
  </si>
  <si>
    <t>ขอบเขตดำเนินงาน</t>
  </si>
  <si>
    <t>GHG</t>
  </si>
  <si>
    <t>%</t>
  </si>
  <si>
    <t>น้ำมัน,มีเทน,...</t>
  </si>
  <si>
    <t>tCO2e</t>
  </si>
  <si>
    <t>ไฟฟ้า</t>
  </si>
  <si>
    <t>กระดาษ,น้ำ,ขยะ</t>
  </si>
  <si>
    <t>ชนิด</t>
  </si>
  <si>
    <t>GHG (tCO2e)</t>
  </si>
  <si>
    <t>ร้อยละ</t>
  </si>
  <si>
    <t>average</t>
  </si>
  <si>
    <t>น้ำมัน Diesel</t>
  </si>
  <si>
    <t>มีเทน</t>
  </si>
  <si>
    <t>สารทำความเย็น R22</t>
  </si>
  <si>
    <t>กระดาษ</t>
  </si>
  <si>
    <t>น้ำ</t>
  </si>
  <si>
    <t>ขยะของเสีย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</si>
</sst>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_-;\-* #,##0.0_-;_-* &quot;-&quot;??_-;_-@"/>
    <numFmt numFmtId="188" formatCode="_-* #,##0_-;\-* #,##0_-;_-* &quot;-&quot;??_-;_-@"/>
    <numFmt numFmtId="189" formatCode="_-* #,##0.00_-;\-* #,##0.00_-;_-* &quot;-&quot;??_-;_-@"/>
    <numFmt numFmtId="190" formatCode="0.0"/>
    <numFmt numFmtId="191" formatCode="0.0000"/>
  </numFmts>
  <fonts count="24" x14ac:knownFonts="1">
    <font>
      <sz val="11"/>
      <color theme="1"/>
      <name val="Arial"/>
    </font>
    <font>
      <b/>
      <sz val="20"/>
      <color rgb="FFFF0000"/>
      <name val="Cordia New"/>
      <family val="2"/>
    </font>
    <font>
      <sz val="16"/>
      <color theme="1"/>
      <name val="Cordia New"/>
      <family val="2"/>
    </font>
    <font>
      <sz val="11"/>
      <name val="Arial"/>
      <family val="2"/>
    </font>
    <font>
      <sz val="16"/>
      <color rgb="FF000000"/>
      <name val="Cordia New"/>
      <family val="2"/>
    </font>
    <font>
      <b/>
      <sz val="16"/>
      <color theme="1"/>
      <name val="Cordia New"/>
      <family val="2"/>
    </font>
    <font>
      <b/>
      <sz val="16"/>
      <color rgb="FFFF0000"/>
      <name val="Cordia New"/>
      <family val="2"/>
    </font>
    <font>
      <sz val="17"/>
      <color theme="1"/>
      <name val="Cordia New"/>
      <family val="2"/>
    </font>
    <font>
      <b/>
      <sz val="20"/>
      <color theme="1"/>
      <name val="Cordia New"/>
      <family val="2"/>
    </font>
    <font>
      <b/>
      <u/>
      <sz val="16"/>
      <color theme="1"/>
      <name val="Cordia New"/>
      <family val="2"/>
    </font>
    <font>
      <b/>
      <sz val="16"/>
      <color rgb="FF000000"/>
      <name val="Cordia New"/>
      <family val="2"/>
    </font>
    <font>
      <b/>
      <sz val="16"/>
      <color rgb="FF0000FF"/>
      <name val="Cordia New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  <font>
      <b/>
      <sz val="11"/>
      <color theme="4"/>
      <name val="Tahoma"/>
      <family val="2"/>
    </font>
    <font>
      <sz val="11"/>
      <color theme="4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name val="Arial"/>
      <family val="2"/>
    </font>
    <font>
      <b/>
      <sz val="11"/>
      <color rgb="FFFF0000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F2DBDB"/>
        <bgColor rgb="FFF2DBDB"/>
      </patternFill>
    </fill>
    <fill>
      <patternFill patternType="solid">
        <fgColor rgb="FFC6D9F0"/>
        <bgColor rgb="FFC6D9F0"/>
      </patternFill>
    </fill>
    <fill>
      <patternFill patternType="solid">
        <fgColor rgb="FFC2D69B"/>
        <bgColor rgb="FFC2D69B"/>
      </patternFill>
    </fill>
    <fill>
      <patternFill patternType="solid">
        <fgColor rgb="FFCCC0D9"/>
        <bgColor rgb="FFCCC0D9"/>
      </patternFill>
    </fill>
    <fill>
      <patternFill patternType="solid">
        <fgColor rgb="FFA4C2F4"/>
        <bgColor rgb="FFA4C2F4"/>
      </patternFill>
    </fill>
    <fill>
      <patternFill patternType="solid">
        <fgColor rgb="FFEAF1DD"/>
        <bgColor rgb="FFEAF1DD"/>
      </patternFill>
    </fill>
    <fill>
      <patternFill patternType="solid">
        <fgColor rgb="FFB8CCE4"/>
        <bgColor rgb="FFB8CCE4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7" fillId="5" borderId="1" xfId="0" applyFont="1" applyFill="1" applyBorder="1"/>
    <xf numFmtId="0" fontId="6" fillId="3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center"/>
    </xf>
    <xf numFmtId="187" fontId="2" fillId="3" borderId="1" xfId="0" applyNumberFormat="1" applyFont="1" applyFill="1" applyBorder="1"/>
    <xf numFmtId="188" fontId="6" fillId="3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89" fontId="6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188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90" fontId="2" fillId="8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right" vertical="center" wrapText="1"/>
    </xf>
    <xf numFmtId="0" fontId="13" fillId="10" borderId="1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 wrapText="1"/>
    </xf>
    <xf numFmtId="191" fontId="13" fillId="2" borderId="1" xfId="0" applyNumberFormat="1" applyFont="1" applyFill="1" applyBorder="1" applyAlignment="1">
      <alignment horizontal="right" vertical="center" wrapText="1"/>
    </xf>
    <xf numFmtId="4" fontId="13" fillId="10" borderId="1" xfId="0" applyNumberFormat="1" applyFont="1" applyFill="1" applyBorder="1" applyAlignment="1">
      <alignment horizontal="right" vertical="center" wrapText="1"/>
    </xf>
    <xf numFmtId="4" fontId="13" fillId="10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4" fontId="14" fillId="10" borderId="1" xfId="0" applyNumberFormat="1" applyFont="1" applyFill="1" applyBorder="1" applyAlignment="1">
      <alignment horizontal="right" vertical="center"/>
    </xf>
    <xf numFmtId="0" fontId="13" fillId="2" borderId="3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4" fontId="16" fillId="2" borderId="7" xfId="0" applyNumberFormat="1" applyFont="1" applyFill="1" applyBorder="1" applyAlignment="1">
      <alignment horizontal="right" vertical="center" wrapText="1"/>
    </xf>
    <xf numFmtId="4" fontId="15" fillId="2" borderId="7" xfId="0" applyNumberFormat="1" applyFont="1" applyFill="1" applyBorder="1" applyAlignment="1">
      <alignment horizontal="right" vertical="center" wrapText="1"/>
    </xf>
    <xf numFmtId="4" fontId="16" fillId="2" borderId="7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4" fontId="13" fillId="10" borderId="8" xfId="0" applyNumberFormat="1" applyFont="1" applyFill="1" applyBorder="1" applyAlignment="1">
      <alignment horizontal="right" vertical="center" wrapText="1"/>
    </xf>
    <xf numFmtId="4" fontId="16" fillId="10" borderId="8" xfId="0" applyNumberFormat="1" applyFont="1" applyFill="1" applyBorder="1" applyAlignment="1">
      <alignment horizontal="right" vertical="center" wrapText="1"/>
    </xf>
    <xf numFmtId="4" fontId="15" fillId="10" borderId="8" xfId="0" applyNumberFormat="1" applyFont="1" applyFill="1" applyBorder="1" applyAlignment="1">
      <alignment horizontal="right" vertical="center"/>
    </xf>
    <xf numFmtId="4" fontId="13" fillId="2" borderId="8" xfId="0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horizontal="center" vertical="center" wrapText="1"/>
    </xf>
    <xf numFmtId="4" fontId="13" fillId="10" borderId="10" xfId="0" applyNumberFormat="1" applyFont="1" applyFill="1" applyBorder="1" applyAlignment="1">
      <alignment horizontal="right" vertical="center" wrapText="1"/>
    </xf>
    <xf numFmtId="4" fontId="13" fillId="10" borderId="10" xfId="0" applyNumberFormat="1" applyFont="1" applyFill="1" applyBorder="1" applyAlignment="1">
      <alignment horizontal="right" vertical="center"/>
    </xf>
    <xf numFmtId="4" fontId="13" fillId="2" borderId="10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/>
    </xf>
    <xf numFmtId="4" fontId="15" fillId="2" borderId="7" xfId="0" applyNumberFormat="1" applyFont="1" applyFill="1" applyBorder="1" applyAlignment="1">
      <alignment horizontal="right" vertical="center"/>
    </xf>
    <xf numFmtId="4" fontId="12" fillId="2" borderId="7" xfId="0" applyNumberFormat="1" applyFont="1" applyFill="1" applyBorder="1" applyAlignment="1">
      <alignment vertical="center"/>
    </xf>
    <xf numFmtId="0" fontId="13" fillId="0" borderId="0" xfId="0" applyFont="1"/>
    <xf numFmtId="0" fontId="13" fillId="2" borderId="1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center" vertical="top" wrapText="1"/>
    </xf>
    <xf numFmtId="1" fontId="13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3" fillId="2" borderId="11" xfId="0" applyFont="1" applyFill="1" applyBorder="1" applyAlignment="1">
      <alignment horizontal="right" vertical="center"/>
    </xf>
    <xf numFmtId="0" fontId="0" fillId="0" borderId="13" xfId="0" applyBorder="1"/>
    <xf numFmtId="0" fontId="13" fillId="2" borderId="3" xfId="0" applyFont="1" applyFill="1" applyBorder="1" applyAlignment="1">
      <alignment horizontal="right" vertical="center"/>
    </xf>
    <xf numFmtId="2" fontId="13" fillId="2" borderId="1" xfId="0" applyNumberFormat="1" applyFont="1" applyFill="1" applyBorder="1" applyAlignment="1">
      <alignment horizontal="center" vertical="top" wrapText="1"/>
    </xf>
    <xf numFmtId="0" fontId="13" fillId="11" borderId="1" xfId="0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4" fontId="14" fillId="2" borderId="11" xfId="0" applyNumberFormat="1" applyFont="1" applyFill="1" applyBorder="1" applyAlignment="1">
      <alignment horizontal="right" vertical="center"/>
    </xf>
    <xf numFmtId="2" fontId="0" fillId="0" borderId="14" xfId="0" applyNumberFormat="1" applyBorder="1"/>
    <xf numFmtId="4" fontId="13" fillId="2" borderId="11" xfId="0" applyNumberFormat="1" applyFont="1" applyFill="1" applyBorder="1" applyAlignment="1">
      <alignment horizontal="right" vertical="center"/>
    </xf>
    <xf numFmtId="4" fontId="13" fillId="2" borderId="4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right" vertical="center"/>
    </xf>
    <xf numFmtId="2" fontId="0" fillId="0" borderId="1" xfId="0" applyNumberFormat="1" applyBorder="1"/>
    <xf numFmtId="2" fontId="13" fillId="2" borderId="1" xfId="0" applyNumberFormat="1" applyFont="1" applyFill="1" applyBorder="1" applyAlignment="1">
      <alignment horizontal="right" vertical="center"/>
    </xf>
    <xf numFmtId="0" fontId="13" fillId="12" borderId="1" xfId="0" applyFont="1" applyFill="1" applyBorder="1" applyAlignment="1">
      <alignment horizontal="right" vertical="center"/>
    </xf>
    <xf numFmtId="2" fontId="13" fillId="2" borderId="2" xfId="0" applyNumberFormat="1" applyFont="1" applyFill="1" applyBorder="1" applyAlignment="1">
      <alignment horizontal="right" vertical="center"/>
    </xf>
    <xf numFmtId="0" fontId="13" fillId="12" borderId="1" xfId="0" applyFont="1" applyFill="1" applyBorder="1" applyAlignment="1">
      <alignment horizontal="right"/>
    </xf>
    <xf numFmtId="2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4" fontId="13" fillId="2" borderId="10" xfId="0" applyNumberFormat="1" applyFont="1" applyFill="1" applyBorder="1" applyAlignment="1">
      <alignment horizontal="right" vertical="center"/>
    </xf>
    <xf numFmtId="4" fontId="13" fillId="2" borderId="2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17" fillId="2" borderId="4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/>
    </xf>
    <xf numFmtId="4" fontId="18" fillId="10" borderId="1" xfId="0" applyNumberFormat="1" applyFont="1" applyFill="1" applyBorder="1" applyAlignment="1">
      <alignment horizontal="right" vertical="center" wrapText="1"/>
    </xf>
    <xf numFmtId="0" fontId="19" fillId="0" borderId="0" xfId="0" applyFont="1"/>
    <xf numFmtId="189" fontId="2" fillId="3" borderId="1" xfId="0" applyNumberFormat="1" applyFont="1" applyFill="1" applyBorder="1"/>
    <xf numFmtId="0" fontId="18" fillId="2" borderId="2" xfId="0" applyFont="1" applyFill="1" applyBorder="1" applyAlignment="1">
      <alignment vertical="center" wrapText="1"/>
    </xf>
    <xf numFmtId="191" fontId="18" fillId="2" borderId="1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 wrapText="1"/>
    </xf>
    <xf numFmtId="4" fontId="18" fillId="10" borderId="1" xfId="0" applyNumberFormat="1" applyFont="1" applyFill="1" applyBorder="1" applyAlignment="1">
      <alignment horizontal="right" vertical="center"/>
    </xf>
    <xf numFmtId="4" fontId="18" fillId="2" borderId="1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0" fontId="13" fillId="2" borderId="17" xfId="0" applyFont="1" applyFill="1" applyBorder="1" applyAlignment="1">
      <alignment horizontal="right" vertical="center"/>
    </xf>
    <xf numFmtId="0" fontId="13" fillId="2" borderId="17" xfId="0" applyFont="1" applyFill="1" applyBorder="1" applyAlignment="1">
      <alignment horizontal="right" vertical="top" wrapText="1"/>
    </xf>
    <xf numFmtId="4" fontId="13" fillId="2" borderId="17" xfId="0" applyNumberFormat="1" applyFont="1" applyFill="1" applyBorder="1" applyAlignment="1">
      <alignment horizontal="right" vertical="top" wrapText="1"/>
    </xf>
    <xf numFmtId="1" fontId="13" fillId="2" borderId="17" xfId="0" applyNumberFormat="1" applyFont="1" applyFill="1" applyBorder="1" applyAlignment="1">
      <alignment horizontal="right" vertical="top" wrapText="1"/>
    </xf>
    <xf numFmtId="189" fontId="13" fillId="2" borderId="17" xfId="0" applyNumberFormat="1" applyFont="1" applyFill="1" applyBorder="1" applyAlignment="1">
      <alignment horizontal="right" vertical="center"/>
    </xf>
    <xf numFmtId="191" fontId="18" fillId="2" borderId="1" xfId="0" applyNumberFormat="1" applyFont="1" applyFill="1" applyBorder="1" applyAlignment="1">
      <alignment horizontal="right" vertical="center" wrapText="1"/>
    </xf>
    <xf numFmtId="4" fontId="18" fillId="10" borderId="10" xfId="0" applyNumberFormat="1" applyFont="1" applyFill="1" applyBorder="1" applyAlignment="1">
      <alignment horizontal="right" vertical="center" wrapText="1"/>
    </xf>
    <xf numFmtId="191" fontId="13" fillId="0" borderId="8" xfId="0" applyNumberFormat="1" applyFont="1" applyBorder="1" applyAlignment="1">
      <alignment horizontal="right" vertical="center" wrapText="1"/>
    </xf>
    <xf numFmtId="191" fontId="13" fillId="0" borderId="10" xfId="0" applyNumberFormat="1" applyFont="1" applyBorder="1" applyAlignment="1">
      <alignment horizontal="right" vertical="center" wrapText="1"/>
    </xf>
    <xf numFmtId="2" fontId="18" fillId="0" borderId="1" xfId="0" applyNumberFormat="1" applyFont="1" applyBorder="1" applyAlignment="1">
      <alignment horizontal="right"/>
    </xf>
    <xf numFmtId="4" fontId="18" fillId="2" borderId="11" xfId="0" applyNumberFormat="1" applyFont="1" applyFill="1" applyBorder="1" applyAlignment="1">
      <alignment horizontal="right" vertical="center"/>
    </xf>
    <xf numFmtId="0" fontId="13" fillId="2" borderId="20" xfId="0" applyFont="1" applyFill="1" applyBorder="1" applyAlignment="1">
      <alignment vertical="center" wrapText="1"/>
    </xf>
    <xf numFmtId="191" fontId="13" fillId="13" borderId="22" xfId="0" applyNumberFormat="1" applyFont="1" applyFill="1" applyBorder="1" applyAlignment="1">
      <alignment horizontal="right" wrapText="1"/>
    </xf>
    <xf numFmtId="0" fontId="13" fillId="13" borderId="22" xfId="0" applyFont="1" applyFill="1" applyBorder="1" applyAlignment="1">
      <alignment horizontal="center" wrapText="1"/>
    </xf>
    <xf numFmtId="0" fontId="13" fillId="13" borderId="22" xfId="0" applyFont="1" applyFill="1" applyBorder="1" applyAlignment="1">
      <alignment wrapText="1"/>
    </xf>
    <xf numFmtId="0" fontId="13" fillId="13" borderId="22" xfId="0" applyFont="1" applyFill="1" applyBorder="1" applyAlignment="1">
      <alignment horizontal="right" wrapText="1"/>
    </xf>
    <xf numFmtId="0" fontId="13" fillId="13" borderId="22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vertical="center"/>
    </xf>
    <xf numFmtId="0" fontId="18" fillId="2" borderId="17" xfId="0" applyFont="1" applyFill="1" applyBorder="1" applyAlignment="1">
      <alignment vertical="center"/>
    </xf>
    <xf numFmtId="4" fontId="18" fillId="2" borderId="17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3" fillId="13" borderId="23" xfId="0" applyFont="1" applyFill="1" applyBorder="1" applyAlignment="1">
      <alignment vertical="center"/>
    </xf>
    <xf numFmtId="4" fontId="13" fillId="2" borderId="17" xfId="0" applyNumberFormat="1" applyFont="1" applyFill="1" applyBorder="1" applyAlignment="1">
      <alignment horizontal="right" vertical="center"/>
    </xf>
    <xf numFmtId="4" fontId="12" fillId="2" borderId="17" xfId="0" applyNumberFormat="1" applyFont="1" applyFill="1" applyBorder="1" applyAlignment="1">
      <alignment horizontal="right" vertical="center" wrapText="1"/>
    </xf>
    <xf numFmtId="4" fontId="12" fillId="4" borderId="17" xfId="0" applyNumberFormat="1" applyFont="1" applyFill="1" applyBorder="1" applyAlignment="1">
      <alignment horizontal="right" vertical="center"/>
    </xf>
    <xf numFmtId="4" fontId="13" fillId="2" borderId="17" xfId="0" applyNumberFormat="1" applyFont="1" applyFill="1" applyBorder="1" applyAlignment="1">
      <alignment vertical="center"/>
    </xf>
    <xf numFmtId="4" fontId="13" fillId="2" borderId="17" xfId="0" applyNumberFormat="1" applyFont="1" applyFill="1" applyBorder="1" applyAlignment="1">
      <alignment horizontal="center" vertical="center" wrapText="1"/>
    </xf>
    <xf numFmtId="0" fontId="13" fillId="13" borderId="17" xfId="0" applyFont="1" applyFill="1" applyBorder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2" fillId="2" borderId="17" xfId="0" applyFont="1" applyFill="1" applyBorder="1"/>
    <xf numFmtId="0" fontId="6" fillId="2" borderId="17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9" fillId="2" borderId="17" xfId="0" applyFont="1" applyFill="1" applyBorder="1"/>
    <xf numFmtId="0" fontId="2" fillId="2" borderId="17" xfId="0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0" fontId="2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/>
    </xf>
    <xf numFmtId="189" fontId="2" fillId="2" borderId="17" xfId="0" applyNumberFormat="1" applyFont="1" applyFill="1" applyBorder="1" applyAlignment="1">
      <alignment vertical="center"/>
    </xf>
    <xf numFmtId="0" fontId="10" fillId="2" borderId="17" xfId="0" applyFont="1" applyFill="1" applyBorder="1"/>
    <xf numFmtId="0" fontId="11" fillId="6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left"/>
    </xf>
    <xf numFmtId="0" fontId="2" fillId="2" borderId="17" xfId="0" applyFont="1" applyFill="1" applyBorder="1" applyAlignment="1">
      <alignment vertical="top"/>
    </xf>
    <xf numFmtId="0" fontId="20" fillId="14" borderId="17" xfId="0" applyFont="1" applyFill="1" applyBorder="1" applyAlignment="1">
      <alignment vertical="center"/>
    </xf>
    <xf numFmtId="0" fontId="13" fillId="14" borderId="17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right" vertical="center"/>
    </xf>
    <xf numFmtId="0" fontId="12" fillId="2" borderId="13" xfId="0" applyFont="1" applyFill="1" applyBorder="1" applyAlignment="1">
      <alignment horizontal="center" vertical="center" wrapText="1"/>
    </xf>
    <xf numFmtId="191" fontId="18" fillId="2" borderId="13" xfId="0" applyNumberFormat="1" applyFont="1" applyFill="1" applyBorder="1" applyAlignment="1">
      <alignment horizontal="right" vertical="center" wrapText="1"/>
    </xf>
    <xf numFmtId="0" fontId="18" fillId="2" borderId="13" xfId="0" applyFont="1" applyFill="1" applyBorder="1" applyAlignment="1">
      <alignment horizontal="center" vertical="center" wrapText="1"/>
    </xf>
    <xf numFmtId="4" fontId="18" fillId="10" borderId="13" xfId="0" applyNumberFormat="1" applyFont="1" applyFill="1" applyBorder="1" applyAlignment="1">
      <alignment horizontal="right" vertical="center"/>
    </xf>
    <xf numFmtId="4" fontId="18" fillId="10" borderId="13" xfId="0" applyNumberFormat="1" applyFont="1" applyFill="1" applyBorder="1" applyAlignment="1">
      <alignment horizontal="right" vertical="center" wrapText="1"/>
    </xf>
    <xf numFmtId="4" fontId="18" fillId="2" borderId="13" xfId="0" applyNumberFormat="1" applyFont="1" applyFill="1" applyBorder="1" applyAlignment="1">
      <alignment horizontal="center" vertical="center" wrapText="1"/>
    </xf>
    <xf numFmtId="191" fontId="13" fillId="2" borderId="13" xfId="0" applyNumberFormat="1" applyFont="1" applyFill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center" vertical="center" wrapText="1"/>
    </xf>
    <xf numFmtId="4" fontId="13" fillId="10" borderId="13" xfId="0" applyNumberFormat="1" applyFont="1" applyFill="1" applyBorder="1" applyAlignment="1">
      <alignment horizontal="right" vertical="center" wrapText="1"/>
    </xf>
    <xf numFmtId="4" fontId="13" fillId="2" borderId="13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vertical="center" wrapText="1"/>
    </xf>
    <xf numFmtId="191" fontId="18" fillId="0" borderId="13" xfId="0" applyNumberFormat="1" applyFont="1" applyBorder="1" applyAlignment="1">
      <alignment horizontal="right" vertical="center" wrapText="1"/>
    </xf>
    <xf numFmtId="0" fontId="18" fillId="2" borderId="13" xfId="0" applyFont="1" applyFill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1" fontId="13" fillId="2" borderId="17" xfId="0" applyNumberFormat="1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top" wrapText="1"/>
    </xf>
    <xf numFmtId="4" fontId="13" fillId="2" borderId="17" xfId="0" applyNumberFormat="1" applyFont="1" applyFill="1" applyBorder="1" applyAlignment="1">
      <alignment horizontal="center" vertical="top" wrapText="1"/>
    </xf>
    <xf numFmtId="0" fontId="13" fillId="2" borderId="18" xfId="0" applyFont="1" applyFill="1" applyBorder="1" applyAlignment="1">
      <alignment vertical="center"/>
    </xf>
    <xf numFmtId="0" fontId="13" fillId="2" borderId="20" xfId="0" applyFont="1" applyFill="1" applyBorder="1" applyAlignment="1">
      <alignment horizontal="right" vertical="center"/>
    </xf>
    <xf numFmtId="4" fontId="13" fillId="2" borderId="13" xfId="0" applyNumberFormat="1" applyFont="1" applyFill="1" applyBorder="1" applyAlignment="1">
      <alignment horizontal="right" vertical="center"/>
    </xf>
    <xf numFmtId="2" fontId="0" fillId="0" borderId="19" xfId="0" applyNumberFormat="1" applyBorder="1"/>
    <xf numFmtId="2" fontId="0" fillId="0" borderId="12" xfId="0" applyNumberFormat="1" applyBorder="1"/>
    <xf numFmtId="2" fontId="0" fillId="0" borderId="11" xfId="0" applyNumberFormat="1" applyBorder="1"/>
    <xf numFmtId="0" fontId="3" fillId="16" borderId="10" xfId="0" applyFont="1" applyFill="1" applyBorder="1" applyAlignment="1">
      <alignment horizontal="right"/>
    </xf>
    <xf numFmtId="4" fontId="14" fillId="10" borderId="1" xfId="0" applyNumberFormat="1" applyFont="1" applyFill="1" applyBorder="1" applyAlignment="1">
      <alignment horizontal="right" vertical="center" wrapText="1"/>
    </xf>
    <xf numFmtId="0" fontId="21" fillId="2" borderId="4" xfId="0" applyFont="1" applyFill="1" applyBorder="1" applyAlignment="1">
      <alignment vertical="center" wrapText="1"/>
    </xf>
    <xf numFmtId="191" fontId="14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10" borderId="10" xfId="0" applyNumberFormat="1" applyFont="1" applyFill="1" applyBorder="1" applyAlignment="1">
      <alignment horizontal="right" vertical="center" wrapText="1"/>
    </xf>
    <xf numFmtId="4" fontId="14" fillId="10" borderId="10" xfId="0" applyNumberFormat="1" applyFont="1" applyFill="1" applyBorder="1" applyAlignment="1">
      <alignment horizontal="right" vertical="center"/>
    </xf>
    <xf numFmtId="4" fontId="14" fillId="2" borderId="1" xfId="0" applyNumberFormat="1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vertical="center"/>
    </xf>
    <xf numFmtId="0" fontId="22" fillId="0" borderId="0" xfId="0" applyFont="1"/>
    <xf numFmtId="0" fontId="21" fillId="2" borderId="17" xfId="0" applyFont="1" applyFill="1" applyBorder="1" applyAlignment="1">
      <alignment horizontal="center" vertical="center" wrapText="1"/>
    </xf>
    <xf numFmtId="0" fontId="23" fillId="0" borderId="0" xfId="0" applyFont="1"/>
    <xf numFmtId="0" fontId="18" fillId="15" borderId="0" xfId="0" applyFont="1" applyFill="1" applyAlignment="1">
      <alignment vertical="center"/>
    </xf>
    <xf numFmtId="0" fontId="13" fillId="17" borderId="17" xfId="0" applyFont="1" applyFill="1" applyBorder="1" applyAlignment="1">
      <alignment vertical="center"/>
    </xf>
    <xf numFmtId="4" fontId="13" fillId="17" borderId="11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/>
    </xf>
    <xf numFmtId="0" fontId="3" fillId="0" borderId="12" xfId="0" applyFont="1" applyBorder="1" applyAlignment="1"/>
    <xf numFmtId="0" fontId="3" fillId="0" borderId="2" xfId="0" applyFont="1" applyBorder="1" applyAlignment="1"/>
    <xf numFmtId="0" fontId="2" fillId="2" borderId="17" xfId="0" applyFont="1" applyFill="1" applyBorder="1" applyAlignment="1">
      <alignment horizontal="left" vertical="top" wrapText="1"/>
    </xf>
    <xf numFmtId="0" fontId="3" fillId="0" borderId="17" xfId="0" applyFont="1" applyBorder="1" applyAlignment="1"/>
    <xf numFmtId="0" fontId="5" fillId="2" borderId="1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0" fontId="3" fillId="0" borderId="10" xfId="0" applyFont="1" applyBorder="1" applyAlignment="1"/>
    <xf numFmtId="0" fontId="12" fillId="9" borderId="14" xfId="0" applyFont="1" applyFill="1" applyBorder="1" applyAlignment="1">
      <alignment horizontal="center" vertical="center"/>
    </xf>
    <xf numFmtId="0" fontId="3" fillId="0" borderId="15" xfId="0" applyFont="1" applyBorder="1" applyAlignment="1"/>
    <xf numFmtId="0" fontId="12" fillId="9" borderId="11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3" fillId="0" borderId="18" xfId="0" applyFont="1" applyBorder="1" applyAlignment="1"/>
    <xf numFmtId="0" fontId="13" fillId="2" borderId="1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wrapText="1"/>
    </xf>
    <xf numFmtId="0" fontId="3" fillId="0" borderId="6" xfId="0" applyFont="1" applyBorder="1" applyAlignment="1"/>
    <xf numFmtId="0" fontId="12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th-TH" sz="1400" b="0" i="0">
                <a:solidFill>
                  <a:srgbClr val="757575"/>
                </a:solidFill>
                <a:latin typeface="+mn-lt"/>
              </a:rPr>
              <a:t>ปริมาณการปล่อยก๊าซเรือนกระจกประจำปี 2567 (เดือน ม.ค.-ธ.ค.)(</a:t>
            </a:r>
            <a:r>
              <a:rPr lang="en-US" sz="1400" b="0" i="0">
                <a:solidFill>
                  <a:srgbClr val="757575"/>
                </a:solidFill>
                <a:latin typeface="+mn-lt"/>
              </a:rPr>
              <a:t>tCO2e)</a:t>
            </a:r>
          </a:p>
        </c:rich>
      </c:tx>
      <c:layout>
        <c:manualLayout>
          <c:xMode val="edge"/>
          <c:yMode val="edge"/>
          <c:x val="0.12187376613316078"/>
          <c:y val="6.1603201197938301E-2"/>
        </c:manualLayout>
      </c:layout>
      <c:overlay val="0"/>
    </c:title>
    <c:autoTitleDeleted val="0"/>
    <c:plotArea>
      <c:layout>
        <c:manualLayout>
          <c:xMode val="edge"/>
          <c:yMode val="edge"/>
          <c:x val="5.1495497734143601E-2"/>
          <c:y val="0.2275031952229572"/>
          <c:w val="0.83970545879061265"/>
          <c:h val="0.71411923273325162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FD-49FD-8936-CB8E540DBD00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FD-49FD-8936-CB8E540DBD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0" i="0">
                    <a:latin typeface="+mn-lt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สรุปการคำนวณ!$B$39:$B$41</c:f>
              <c:strCache>
                <c:ptCount val="3"/>
                <c:pt idx="0">
                  <c:v>น้ำมัน,มีเทน,...</c:v>
                </c:pt>
                <c:pt idx="1">
                  <c:v>ไฟฟ้า</c:v>
                </c:pt>
                <c:pt idx="2">
                  <c:v>กระดาษ,น้ำ,ขยะ</c:v>
                </c:pt>
              </c:strCache>
            </c:strRef>
          </c:cat>
          <c:val>
            <c:numRef>
              <c:f>สรุปการคำนวณ!$C$39:$C$41</c:f>
              <c:numCache>
                <c:formatCode>#,##0.00</c:formatCode>
                <c:ptCount val="3"/>
                <c:pt idx="0">
                  <c:v>102.46235447000001</c:v>
                </c:pt>
                <c:pt idx="1">
                  <c:v>645.7818178</c:v>
                </c:pt>
                <c:pt idx="2">
                  <c:v>103.64118450000001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39FD-49FD-8936-CB8E540DB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29152"/>
        <c:axId val="242331112"/>
      </c:barChart>
      <c:catAx>
        <c:axId val="24232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4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th-TH" sz="1400" b="0" i="0">
                    <a:solidFill>
                      <a:srgbClr val="000000"/>
                    </a:solidFill>
                    <a:latin typeface="+mn-lt"/>
                  </a:rPr>
                  <a:t>ประเภทของ </a:t>
                </a:r>
                <a:r>
                  <a:rPr lang="en-US" sz="1400" b="0" i="0">
                    <a:solidFill>
                      <a:srgbClr val="000000"/>
                    </a:solidFill>
                    <a:latin typeface="+mn-lt"/>
                  </a:rPr>
                  <a:t>GHG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0" i="0">
                <a:solidFill>
                  <a:srgbClr val="000000"/>
                </a:solidFill>
                <a:latin typeface="+mn-lt"/>
              </a:defRPr>
            </a:pPr>
            <a:endParaRPr lang="th-TH"/>
          </a:p>
        </c:txPr>
        <c:crossAx val="242331112"/>
        <c:crosses val="autoZero"/>
        <c:auto val="1"/>
        <c:lblAlgn val="ctr"/>
        <c:lblOffset val="100"/>
        <c:noMultiLvlLbl val="1"/>
      </c:catAx>
      <c:valAx>
        <c:axId val="2423311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4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th-TH" sz="1400" b="0" i="0">
                    <a:solidFill>
                      <a:srgbClr val="000000"/>
                    </a:solidFill>
                    <a:latin typeface="+mn-lt"/>
                  </a:rPr>
                  <a:t>ปริมาณก๊าซเรือนกระจก (</a:t>
                </a:r>
                <a:r>
                  <a:rPr lang="en-US" sz="1400" b="0" i="0">
                    <a:solidFill>
                      <a:srgbClr val="000000"/>
                    </a:solidFill>
                    <a:latin typeface="+mn-lt"/>
                  </a:rPr>
                  <a:t>tCO2e)</a:t>
                </a:r>
              </a:p>
            </c:rich>
          </c:tx>
          <c:layout>
            <c:manualLayout>
              <c:xMode val="edge"/>
              <c:yMode val="edge"/>
              <c:x val="1.2827150592237628E-2"/>
              <c:y val="0.2526443843027617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200" b="0" i="0">
                <a:solidFill>
                  <a:srgbClr val="000000"/>
                </a:solidFill>
                <a:latin typeface="+mn-lt"/>
              </a:defRPr>
            </a:pPr>
            <a:endParaRPr lang="th-TH"/>
          </a:p>
        </c:txPr>
        <c:crossAx val="24232915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ปริมาณ </a:t>
            </a:r>
            <a:r>
              <a:rPr lang="en-US"/>
              <a:t>GHG  (tCO2e) </a:t>
            </a:r>
            <a:r>
              <a:rPr lang="th-TH"/>
              <a:t>ตั้งแต่เดือน ม.ค.-ธ.ค. แยกชนิด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สรุปการคำนวณ!$C$48</c:f>
              <c:strCache>
                <c:ptCount val="1"/>
                <c:pt idx="0">
                  <c:v>น้ำมัน Diesel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สรุปการคำนวณ!$D$46:$O$46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สรุปการคำนวณ!$D$48:$O$48</c:f>
              <c:numCache>
                <c:formatCode>#,##0.00</c:formatCode>
                <c:ptCount val="12"/>
                <c:pt idx="0">
                  <c:v>3.6861069999999998</c:v>
                </c:pt>
                <c:pt idx="1">
                  <c:v>4.2232646000000003</c:v>
                </c:pt>
                <c:pt idx="2">
                  <c:v>2.7734871999999999</c:v>
                </c:pt>
                <c:pt idx="3">
                  <c:v>2.0042829980000003</c:v>
                </c:pt>
                <c:pt idx="4">
                  <c:v>2.0718936000000001</c:v>
                </c:pt>
                <c:pt idx="5">
                  <c:v>2.9845134000000004</c:v>
                </c:pt>
                <c:pt idx="6">
                  <c:v>4.7823470000000006</c:v>
                </c:pt>
                <c:pt idx="7">
                  <c:v>3.6532198000000005</c:v>
                </c:pt>
                <c:pt idx="8">
                  <c:v>2.7159346000000002</c:v>
                </c:pt>
                <c:pt idx="9">
                  <c:v>3.4202688000000001</c:v>
                </c:pt>
                <c:pt idx="10" formatCode="0.00">
                  <c:v>2.4146056300000001</c:v>
                </c:pt>
                <c:pt idx="11" formatCode="0.00">
                  <c:v>2.6748256000000001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D-4D01-B978-7129EB8B5272}"/>
            </c:ext>
          </c:extLst>
        </c:ser>
        <c:ser>
          <c:idx val="1"/>
          <c:order val="1"/>
          <c:tx>
            <c:strRef>
              <c:f>สรุปการคำนวณ!$C$49</c:f>
              <c:strCache>
                <c:ptCount val="1"/>
                <c:pt idx="0">
                  <c:v>น้ำมัน Gasohol 95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สรุปการคำนวณ!$D$46:$O$46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สรุปการคำนวณ!$D$49:$O$49</c:f>
              <c:numCache>
                <c:formatCode>#,##0.00</c:formatCode>
                <c:ptCount val="12"/>
                <c:pt idx="0">
                  <c:v>0.73900199999999994</c:v>
                </c:pt>
                <c:pt idx="1">
                  <c:v>0.85097199999999995</c:v>
                </c:pt>
                <c:pt idx="2">
                  <c:v>0.52849839999999992</c:v>
                </c:pt>
                <c:pt idx="3">
                  <c:v>0.55313179999999995</c:v>
                </c:pt>
                <c:pt idx="4">
                  <c:v>0.68525639999999999</c:v>
                </c:pt>
                <c:pt idx="5">
                  <c:v>1.1040241999999998</c:v>
                </c:pt>
                <c:pt idx="6">
                  <c:v>0.73676259999999993</c:v>
                </c:pt>
                <c:pt idx="7">
                  <c:v>0.66958059999999997</c:v>
                </c:pt>
                <c:pt idx="8">
                  <c:v>0.70093220000000001</c:v>
                </c:pt>
                <c:pt idx="9">
                  <c:v>0.86888719999999986</c:v>
                </c:pt>
                <c:pt idx="10" formatCode="0.00">
                  <c:v>0.82902587999999988</c:v>
                </c:pt>
                <c:pt idx="11" formatCode="0.00">
                  <c:v>0.77707179999999998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D-4D01-B978-7129EB8B5272}"/>
            </c:ext>
          </c:extLst>
        </c:ser>
        <c:ser>
          <c:idx val="2"/>
          <c:order val="2"/>
          <c:tx>
            <c:strRef>
              <c:f>สรุปการคำนวณ!$C$52</c:f>
              <c:strCache>
                <c:ptCount val="1"/>
                <c:pt idx="0">
                  <c:v>ไฟฟ้า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สรุปการคำนวณ!$D$46:$O$46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สรุปการคำนวณ!$D$52:$O$52</c:f>
              <c:numCache>
                <c:formatCode>#,##0.00</c:formatCode>
                <c:ptCount val="12"/>
                <c:pt idx="0">
                  <c:v>56.977102299999999</c:v>
                </c:pt>
                <c:pt idx="1">
                  <c:v>51.698158300000003</c:v>
                </c:pt>
                <c:pt idx="2">
                  <c:v>53.505796699999998</c:v>
                </c:pt>
                <c:pt idx="3">
                  <c:v>48.382821499999999</c:v>
                </c:pt>
                <c:pt idx="4">
                  <c:v>49.087180599999996</c:v>
                </c:pt>
                <c:pt idx="5">
                  <c:v>50.772843399999999</c:v>
                </c:pt>
                <c:pt idx="6">
                  <c:v>64.704556499999995</c:v>
                </c:pt>
                <c:pt idx="7">
                  <c:v>68.479301399999997</c:v>
                </c:pt>
                <c:pt idx="8">
                  <c:v>61.256246300000001</c:v>
                </c:pt>
                <c:pt idx="9">
                  <c:v>51.642169500000001</c:v>
                </c:pt>
                <c:pt idx="10" formatCode="0.00">
                  <c:v>44.237650699999996</c:v>
                </c:pt>
                <c:pt idx="11" formatCode="0.00">
                  <c:v>45.037990600000001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DD-4D01-B978-7129EB8B5272}"/>
            </c:ext>
          </c:extLst>
        </c:ser>
        <c:ser>
          <c:idx val="3"/>
          <c:order val="3"/>
          <c:tx>
            <c:strRef>
              <c:f>สรุปการคำนวณ!$C$53</c:f>
              <c:strCache>
                <c:ptCount val="1"/>
                <c:pt idx="0">
                  <c:v>กระดาษ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สรุปการคำนวณ!$D$46:$O$46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สรุปการคำนวณ!$D$53:$O$53</c:f>
              <c:numCache>
                <c:formatCode>#,##0.00</c:formatCode>
                <c:ptCount val="12"/>
                <c:pt idx="0">
                  <c:v>0.58855999999999997</c:v>
                </c:pt>
                <c:pt idx="1">
                  <c:v>0.23594949999999998</c:v>
                </c:pt>
                <c:pt idx="2">
                  <c:v>0.3095195</c:v>
                </c:pt>
                <c:pt idx="3">
                  <c:v>0.27483649999999998</c:v>
                </c:pt>
                <c:pt idx="4">
                  <c:v>0.26064799999999999</c:v>
                </c:pt>
                <c:pt idx="5">
                  <c:v>0.227016</c:v>
                </c:pt>
                <c:pt idx="6">
                  <c:v>0.44141999999999998</c:v>
                </c:pt>
                <c:pt idx="7">
                  <c:v>0.2102</c:v>
                </c:pt>
                <c:pt idx="8">
                  <c:v>0.49712299999999998</c:v>
                </c:pt>
                <c:pt idx="9">
                  <c:v>0.14188499999999998</c:v>
                </c:pt>
                <c:pt idx="10" formatCode="0.00">
                  <c:v>0.28849949999999996</c:v>
                </c:pt>
                <c:pt idx="11" formatCode="0.00">
                  <c:v>0.47767949999999998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DD-4D01-B978-7129EB8B5272}"/>
            </c:ext>
          </c:extLst>
        </c:ser>
        <c:ser>
          <c:idx val="4"/>
          <c:order val="4"/>
          <c:tx>
            <c:strRef>
              <c:f>สรุปการคำนวณ!$C$54</c:f>
              <c:strCache>
                <c:ptCount val="1"/>
                <c:pt idx="0">
                  <c:v>น้ำ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สรุปการคำนวณ!$D$46:$O$46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สรุปการคำนวณ!$D$54:$O$54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DD-4D01-B978-7129EB8B5272}"/>
            </c:ext>
          </c:extLst>
        </c:ser>
        <c:ser>
          <c:idx val="5"/>
          <c:order val="5"/>
          <c:tx>
            <c:strRef>
              <c:f>สรุปการคำนวณ!$C$55</c:f>
              <c:strCache>
                <c:ptCount val="1"/>
                <c:pt idx="0">
                  <c:v>ขยะของเสีย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สรุปการคำนวณ!$D$46:$O$46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สรุปการคำนวณ!$D$55:$O$55</c:f>
              <c:numCache>
                <c:formatCode>0.00</c:formatCode>
                <c:ptCount val="12"/>
                <c:pt idx="0">
                  <c:v>9.4816079999999996</c:v>
                </c:pt>
                <c:pt idx="1">
                  <c:v>9.8372639999999993</c:v>
                </c:pt>
                <c:pt idx="2">
                  <c:v>7.9807999999999995</c:v>
                </c:pt>
                <c:pt idx="3">
                  <c:v>3.304608</c:v>
                </c:pt>
                <c:pt idx="4">
                  <c:v>3.8031759999999997</c:v>
                </c:pt>
                <c:pt idx="5">
                  <c:v>8.4299520000000001</c:v>
                </c:pt>
                <c:pt idx="6" formatCode="#,##0.00">
                  <c:v>9.9374880000000001</c:v>
                </c:pt>
                <c:pt idx="7">
                  <c:v>10.055112000000001</c:v>
                </c:pt>
                <c:pt idx="8" formatCode="#,##0.00">
                  <c:v>9.9043119999999991</c:v>
                </c:pt>
                <c:pt idx="9" formatCode="#,##0.00">
                  <c:v>8.3861039999999996</c:v>
                </c:pt>
                <c:pt idx="10">
                  <c:v>9.1841840000000001</c:v>
                </c:pt>
                <c:pt idx="11">
                  <c:v>9.3832399999999989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DD-4D01-B978-7129EB8B5272}"/>
            </c:ext>
          </c:extLst>
        </c:ser>
        <c:ser>
          <c:idx val="6"/>
          <c:order val="6"/>
          <c:tx>
            <c:strRef>
              <c:f>สรุปการคำนวณ!$C$50</c:f>
              <c:strCache>
                <c:ptCount val="1"/>
                <c:pt idx="0">
                  <c:v>มีเทน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circle"/>
            <c:size val="4"/>
            <c:spPr>
              <a:solidFill>
                <a:srgbClr val="00B050"/>
              </a:solidFill>
              <a:ln w="25400">
                <a:solidFill>
                  <a:srgbClr val="00B050"/>
                </a:solidFill>
              </a:ln>
            </c:spPr>
          </c:marker>
          <c:val>
            <c:numRef>
              <c:f>สรุปการคำนวณ!$D$50:$O$50</c:f>
              <c:numCache>
                <c:formatCode>#,##0.00</c:formatCode>
                <c:ptCount val="12"/>
                <c:pt idx="0">
                  <c:v>3.0164064000000002</c:v>
                </c:pt>
                <c:pt idx="1">
                  <c:v>2.9565312000000001</c:v>
                </c:pt>
                <c:pt idx="2">
                  <c:v>3.2485152000000004</c:v>
                </c:pt>
                <c:pt idx="3">
                  <c:v>3.0843456000000002</c:v>
                </c:pt>
                <c:pt idx="4">
                  <c:v>3.0143232000000002</c:v>
                </c:pt>
                <c:pt idx="5">
                  <c:v>2.7713951999999997</c:v>
                </c:pt>
                <c:pt idx="6">
                  <c:v>2.9215871999999998</c:v>
                </c:pt>
                <c:pt idx="7">
                  <c:v>3.0952992000000004</c:v>
                </c:pt>
                <c:pt idx="8">
                  <c:v>3.0498720000000001</c:v>
                </c:pt>
                <c:pt idx="9">
                  <c:v>3.0522912</c:v>
                </c:pt>
                <c:pt idx="10">
                  <c:v>3.0182880000000001</c:v>
                </c:pt>
                <c:pt idx="11">
                  <c:v>2.7302688000000002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2-4CDD-8012-EE9FFB6F2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0328"/>
        <c:axId val="312189936"/>
      </c:lineChart>
      <c:catAx>
        <c:axId val="312190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312189936"/>
        <c:crosses val="autoZero"/>
        <c:auto val="1"/>
        <c:lblAlgn val="ctr"/>
        <c:lblOffset val="100"/>
        <c:noMultiLvlLbl val="1"/>
      </c:catAx>
      <c:valAx>
        <c:axId val="3121899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h-TH"/>
                  <a:t>ปริมาณ </a:t>
                </a:r>
                <a:r>
                  <a:rPr lang="en-US"/>
                  <a:t>GHG (tCO2e)</a:t>
                </a:r>
              </a:p>
            </c:rich>
          </c:tx>
          <c:layout>
            <c:manualLayout>
              <c:xMode val="edge"/>
              <c:yMode val="edge"/>
              <c:x val="1.2678934654456879E-2"/>
              <c:y val="2.1488501403436045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312190328"/>
        <c:crosses val="autoZero"/>
        <c:crossBetween val="between"/>
        <c:majorUnit val="1"/>
        <c:minorUnit val="0.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3095625</xdr:colOff>
      <xdr:row>12</xdr:row>
      <xdr:rowOff>161925</xdr:rowOff>
    </xdr:from>
    <xdr:ext cx="6134100" cy="13430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15</xdr:row>
      <xdr:rowOff>161925</xdr:rowOff>
    </xdr:from>
    <xdr:ext cx="5657850" cy="16954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3124200</xdr:colOff>
      <xdr:row>7</xdr:row>
      <xdr:rowOff>19050</xdr:rowOff>
    </xdr:from>
    <xdr:ext cx="6105525" cy="17621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762000</xdr:colOff>
      <xdr:row>5</xdr:row>
      <xdr:rowOff>219075</xdr:rowOff>
    </xdr:from>
    <xdr:ext cx="5534025" cy="482917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133350</xdr:colOff>
      <xdr:row>36</xdr:row>
      <xdr:rowOff>85725</xdr:rowOff>
    </xdr:from>
    <xdr:ext cx="6505575" cy="3657600"/>
    <xdr:graphicFrame macro="">
      <xdr:nvGraphicFramePr>
        <xdr:cNvPr id="1422832993" name="Chart 1" title="Chart">
          <a:extLst>
            <a:ext uri="{FF2B5EF4-FFF2-40B4-BE49-F238E27FC236}">
              <a16:creationId xmlns:a16="http://schemas.microsoft.com/office/drawing/2014/main" id="{00000000-0008-0000-0200-000061B5C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361921</xdr:colOff>
      <xdr:row>67</xdr:row>
      <xdr:rowOff>79652</xdr:rowOff>
    </xdr:from>
    <xdr:ext cx="6688434" cy="4541646"/>
    <xdr:graphicFrame macro="">
      <xdr:nvGraphicFramePr>
        <xdr:cNvPr id="1005531605" name="Chart 3" title="Chart">
          <a:extLst>
            <a:ext uri="{FF2B5EF4-FFF2-40B4-BE49-F238E27FC236}">
              <a16:creationId xmlns:a16="http://schemas.microsoft.com/office/drawing/2014/main" id="{00000000-0008-0000-0200-0000D531E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1000"/>
  <sheetViews>
    <sheetView topLeftCell="B1" workbookViewId="0">
      <selection activeCell="K6" sqref="K6"/>
    </sheetView>
  </sheetViews>
  <sheetFormatPr defaultColWidth="12.59765625" defaultRowHeight="15" customHeight="1" x14ac:dyDescent="0.25"/>
  <cols>
    <col min="1" max="1" width="35.8984375" customWidth="1"/>
    <col min="2" max="2" width="23" customWidth="1"/>
    <col min="3" max="17" width="7.8984375" customWidth="1"/>
    <col min="18" max="18" width="9.59765625" customWidth="1"/>
    <col min="19" max="26" width="22.19921875" customWidth="1"/>
  </cols>
  <sheetData>
    <row r="1" spans="1:26" ht="24" customHeight="1" x14ac:dyDescent="0.75">
      <c r="A1" s="139" t="s">
        <v>0</v>
      </c>
      <c r="B1" s="140"/>
      <c r="C1" s="200"/>
      <c r="D1" s="201"/>
      <c r="E1" s="202"/>
      <c r="F1" s="200" t="s">
        <v>1</v>
      </c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2"/>
      <c r="R1" s="140"/>
      <c r="S1" s="140"/>
      <c r="T1" s="140"/>
      <c r="U1" s="140"/>
      <c r="V1" s="140"/>
      <c r="W1" s="140"/>
      <c r="X1" s="140"/>
      <c r="Y1" s="140"/>
      <c r="Z1" s="140"/>
    </row>
    <row r="2" spans="1:26" ht="24" customHeight="1" x14ac:dyDescent="0.7">
      <c r="A2" s="140"/>
      <c r="B2" s="1" t="s">
        <v>2</v>
      </c>
      <c r="C2" s="2"/>
      <c r="D2" s="2"/>
      <c r="E2" s="2"/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3" t="s">
        <v>15</v>
      </c>
      <c r="S2" s="140"/>
      <c r="T2" s="141" t="s">
        <v>16</v>
      </c>
      <c r="U2" s="140"/>
      <c r="V2" s="140"/>
      <c r="W2" s="140"/>
      <c r="X2" s="140"/>
      <c r="Y2" s="140"/>
      <c r="Z2" s="140"/>
    </row>
    <row r="3" spans="1:26" ht="24" customHeight="1" x14ac:dyDescent="0.75">
      <c r="A3" s="140"/>
      <c r="B3" s="4" t="s">
        <v>17</v>
      </c>
      <c r="C3" s="5"/>
      <c r="D3" s="5"/>
      <c r="E3" s="5"/>
      <c r="F3" s="6">
        <v>21</v>
      </c>
      <c r="G3" s="6">
        <v>20</v>
      </c>
      <c r="H3" s="6">
        <v>21</v>
      </c>
      <c r="I3" s="6">
        <v>20</v>
      </c>
      <c r="J3" s="6">
        <v>20</v>
      </c>
      <c r="K3" s="6">
        <v>19</v>
      </c>
      <c r="L3" s="6">
        <v>20</v>
      </c>
      <c r="M3" s="6">
        <v>21</v>
      </c>
      <c r="N3" s="7">
        <v>21</v>
      </c>
      <c r="O3" s="7">
        <v>21</v>
      </c>
      <c r="P3" s="7">
        <v>21</v>
      </c>
      <c r="Q3" s="7">
        <v>19</v>
      </c>
      <c r="R3" s="8">
        <f t="shared" ref="R3:R5" si="0">SUM(F3:Q3)</f>
        <v>244</v>
      </c>
      <c r="S3" s="140"/>
      <c r="T3" s="142">
        <f>D24*E24*F24*H24*I24</f>
        <v>1.2E-2</v>
      </c>
      <c r="U3" s="140" t="s">
        <v>18</v>
      </c>
      <c r="V3" s="140"/>
      <c r="W3" s="140"/>
      <c r="X3" s="140"/>
      <c r="Y3" s="140"/>
      <c r="Z3" s="140"/>
    </row>
    <row r="4" spans="1:26" ht="24" customHeight="1" x14ac:dyDescent="0.7">
      <c r="A4" s="140"/>
      <c r="B4" s="4" t="s">
        <v>19</v>
      </c>
      <c r="C4" s="5"/>
      <c r="D4" s="5"/>
      <c r="E4" s="5"/>
      <c r="F4" s="6">
        <v>413</v>
      </c>
      <c r="G4" s="6">
        <v>413</v>
      </c>
      <c r="H4" s="6">
        <v>413</v>
      </c>
      <c r="I4" s="6">
        <v>413</v>
      </c>
      <c r="J4" s="6">
        <v>413</v>
      </c>
      <c r="K4" s="6">
        <v>413</v>
      </c>
      <c r="L4" s="6">
        <v>413</v>
      </c>
      <c r="M4" s="6">
        <v>413</v>
      </c>
      <c r="N4" s="6">
        <v>413</v>
      </c>
      <c r="O4" s="6">
        <v>413</v>
      </c>
      <c r="P4" s="6">
        <v>413</v>
      </c>
      <c r="Q4" s="6">
        <v>413</v>
      </c>
      <c r="R4" s="8">
        <f t="shared" si="0"/>
        <v>4956</v>
      </c>
      <c r="S4" s="143"/>
      <c r="T4" s="140"/>
      <c r="U4" s="140"/>
      <c r="V4" s="140"/>
      <c r="W4" s="140"/>
      <c r="X4" s="140"/>
      <c r="Y4" s="140"/>
      <c r="Z4" s="140"/>
    </row>
    <row r="5" spans="1:26" ht="24" customHeight="1" x14ac:dyDescent="0.7">
      <c r="A5" s="140"/>
      <c r="B5" s="9" t="s">
        <v>20</v>
      </c>
      <c r="C5" s="10"/>
      <c r="D5" s="10"/>
      <c r="E5" s="10"/>
      <c r="F5" s="101">
        <f t="shared" ref="F5:Q5" si="1">F3*F4*$T$3</f>
        <v>104.07600000000001</v>
      </c>
      <c r="G5" s="101">
        <f t="shared" si="1"/>
        <v>99.12</v>
      </c>
      <c r="H5" s="101">
        <f t="shared" si="1"/>
        <v>104.07600000000001</v>
      </c>
      <c r="I5" s="101">
        <f t="shared" si="1"/>
        <v>99.12</v>
      </c>
      <c r="J5" s="101">
        <f t="shared" si="1"/>
        <v>99.12</v>
      </c>
      <c r="K5" s="101">
        <f t="shared" si="1"/>
        <v>94.164000000000001</v>
      </c>
      <c r="L5" s="101">
        <f t="shared" si="1"/>
        <v>99.12</v>
      </c>
      <c r="M5" s="101">
        <f t="shared" si="1"/>
        <v>104.07600000000001</v>
      </c>
      <c r="N5" s="101">
        <f t="shared" si="1"/>
        <v>104.07600000000001</v>
      </c>
      <c r="O5" s="101">
        <f t="shared" si="1"/>
        <v>104.07600000000001</v>
      </c>
      <c r="P5" s="101">
        <f t="shared" si="1"/>
        <v>104.07600000000001</v>
      </c>
      <c r="Q5" s="101">
        <f t="shared" si="1"/>
        <v>94.164000000000001</v>
      </c>
      <c r="R5" s="11">
        <f t="shared" si="0"/>
        <v>1209.2640000000001</v>
      </c>
      <c r="S5" s="140"/>
      <c r="T5" s="140"/>
      <c r="U5" s="140"/>
      <c r="V5" s="140"/>
      <c r="W5" s="140"/>
      <c r="X5" s="140"/>
      <c r="Y5" s="140"/>
      <c r="Z5" s="140"/>
    </row>
    <row r="6" spans="1:26" ht="24" customHeight="1" x14ac:dyDescent="0.7">
      <c r="A6" s="140"/>
      <c r="B6" s="140" t="s">
        <v>21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</row>
    <row r="7" spans="1:26" ht="24" customHeight="1" x14ac:dyDescent="0.7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</row>
    <row r="8" spans="1:26" ht="24" customHeight="1" x14ac:dyDescent="0.7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</row>
    <row r="9" spans="1:26" ht="24" customHeight="1" x14ac:dyDescent="0.7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</row>
    <row r="10" spans="1:26" ht="24" customHeight="1" x14ac:dyDescent="0.7">
      <c r="A10" s="144" t="s">
        <v>22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</row>
    <row r="11" spans="1:26" ht="24" customHeight="1" x14ac:dyDescent="0.7">
      <c r="A11" s="145" t="s">
        <v>23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</row>
    <row r="12" spans="1:26" ht="24" customHeight="1" x14ac:dyDescent="0.7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</row>
    <row r="13" spans="1:26" ht="24" customHeight="1" x14ac:dyDescent="0.7">
      <c r="A13" s="145" t="s">
        <v>24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</row>
    <row r="14" spans="1:26" ht="24" customHeight="1" x14ac:dyDescent="0.7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</row>
    <row r="15" spans="1:26" ht="54.75" customHeight="1" x14ac:dyDescent="0.7">
      <c r="A15" s="146" t="s">
        <v>25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</row>
    <row r="16" spans="1:26" ht="24" customHeight="1" x14ac:dyDescent="0.7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</row>
    <row r="17" spans="1:26" ht="24" customHeight="1" x14ac:dyDescent="0.7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</row>
    <row r="18" spans="1:26" ht="24" customHeight="1" x14ac:dyDescent="0.7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</row>
    <row r="19" spans="1:26" ht="24" customHeight="1" x14ac:dyDescent="0.7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</row>
    <row r="20" spans="1:26" ht="24" customHeight="1" x14ac:dyDescent="0.7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</row>
    <row r="21" spans="1:26" ht="24" customHeight="1" x14ac:dyDescent="0.7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</row>
    <row r="22" spans="1:26" ht="24" customHeight="1" x14ac:dyDescent="0.7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ht="24" customHeight="1" x14ac:dyDescent="0.7">
      <c r="A23" s="140"/>
      <c r="B23" s="140"/>
      <c r="C23" s="140"/>
      <c r="D23" s="147" t="s">
        <v>26</v>
      </c>
      <c r="E23" s="147" t="s">
        <v>27</v>
      </c>
      <c r="F23" s="147" t="s">
        <v>28</v>
      </c>
      <c r="G23" s="148" t="s">
        <v>29</v>
      </c>
      <c r="H23" s="148" t="s">
        <v>30</v>
      </c>
      <c r="I23" s="149">
        <v>1E-3</v>
      </c>
      <c r="J23" s="148" t="s">
        <v>31</v>
      </c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4" spans="1:26" ht="24" customHeight="1" x14ac:dyDescent="0.7">
      <c r="A24" s="150" t="s">
        <v>20</v>
      </c>
      <c r="B24" s="12" t="s">
        <v>32</v>
      </c>
      <c r="C24" s="13">
        <f>D24*E24*F24*H24*I24*J24</f>
        <v>2.9279999999999999</v>
      </c>
      <c r="D24" s="14">
        <v>1</v>
      </c>
      <c r="E24" s="14">
        <v>1</v>
      </c>
      <c r="F24" s="14">
        <v>0.3</v>
      </c>
      <c r="G24" s="15">
        <f>R4</f>
        <v>4956</v>
      </c>
      <c r="H24" s="14">
        <v>40</v>
      </c>
      <c r="I24" s="14">
        <f>I23</f>
        <v>1E-3</v>
      </c>
      <c r="J24" s="14">
        <f>R3</f>
        <v>244</v>
      </c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</row>
    <row r="25" spans="1:26" ht="24" customHeight="1" x14ac:dyDescent="0.7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</row>
    <row r="26" spans="1:26" ht="24" customHeight="1" x14ac:dyDescent="0.7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</row>
    <row r="27" spans="1:26" ht="24" customHeight="1" x14ac:dyDescent="0.7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</row>
    <row r="28" spans="1:26" ht="28.5" customHeight="1" x14ac:dyDescent="0.7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</row>
    <row r="29" spans="1:26" ht="24" customHeight="1" x14ac:dyDescent="0.7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</row>
    <row r="30" spans="1:26" ht="43.5" customHeight="1" x14ac:dyDescent="0.7">
      <c r="A30" s="140"/>
      <c r="B30" s="140"/>
      <c r="C30" s="140"/>
      <c r="D30" s="151">
        <f>D24*E24*F24*G24*H24*J24</f>
        <v>14511168</v>
      </c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</row>
    <row r="31" spans="1:26" ht="24" customHeight="1" x14ac:dyDescent="0.7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</row>
    <row r="32" spans="1:26" ht="24" customHeight="1" x14ac:dyDescent="0.7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</row>
    <row r="33" spans="1:26" ht="24" customHeight="1" x14ac:dyDescent="0.7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</row>
    <row r="34" spans="1:26" ht="24" customHeight="1" x14ac:dyDescent="0.7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</row>
    <row r="35" spans="1:26" ht="24" customHeight="1" x14ac:dyDescent="0.7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</row>
    <row r="36" spans="1:26" ht="24" customHeight="1" x14ac:dyDescent="0.7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</row>
    <row r="37" spans="1:26" ht="24" customHeight="1" x14ac:dyDescent="0.7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</row>
    <row r="38" spans="1:26" ht="24" customHeight="1" x14ac:dyDescent="0.7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</row>
    <row r="39" spans="1:26" ht="24" customHeight="1" x14ac:dyDescent="0.7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</row>
    <row r="40" spans="1:26" ht="24" customHeight="1" x14ac:dyDescent="0.7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</row>
    <row r="41" spans="1:26" ht="24" customHeight="1" x14ac:dyDescent="0.7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</row>
    <row r="42" spans="1:26" ht="24" customHeight="1" x14ac:dyDescent="0.7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</row>
    <row r="43" spans="1:26" ht="24" customHeight="1" x14ac:dyDescent="0.7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</row>
    <row r="44" spans="1:26" ht="24" customHeight="1" x14ac:dyDescent="0.7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</row>
    <row r="45" spans="1:26" ht="24" customHeight="1" x14ac:dyDescent="0.7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</row>
    <row r="46" spans="1:26" ht="24" customHeight="1" x14ac:dyDescent="0.7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</row>
    <row r="47" spans="1:26" ht="24" customHeight="1" x14ac:dyDescent="0.7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</row>
    <row r="48" spans="1:26" ht="24" customHeight="1" x14ac:dyDescent="0.7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</row>
    <row r="49" spans="1:26" ht="24" customHeight="1" x14ac:dyDescent="0.7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</row>
    <row r="50" spans="1:26" ht="24" customHeight="1" x14ac:dyDescent="0.7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</row>
    <row r="51" spans="1:26" ht="24" customHeight="1" x14ac:dyDescent="0.7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</row>
    <row r="52" spans="1:26" ht="24" customHeight="1" x14ac:dyDescent="0.7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</row>
    <row r="53" spans="1:26" ht="24" customHeight="1" x14ac:dyDescent="0.7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</row>
    <row r="54" spans="1:26" ht="24" customHeight="1" x14ac:dyDescent="0.7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</row>
    <row r="55" spans="1:26" ht="24" customHeight="1" x14ac:dyDescent="0.7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</row>
    <row r="56" spans="1:26" ht="24" customHeight="1" x14ac:dyDescent="0.7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</row>
    <row r="57" spans="1:26" ht="24" customHeight="1" x14ac:dyDescent="0.7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</row>
    <row r="58" spans="1:26" ht="24" customHeight="1" x14ac:dyDescent="0.7">
      <c r="A58" s="140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</row>
    <row r="59" spans="1:26" ht="24" customHeight="1" x14ac:dyDescent="0.7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</row>
    <row r="60" spans="1:26" ht="24" customHeight="1" x14ac:dyDescent="0.7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</row>
    <row r="61" spans="1:26" ht="24" customHeight="1" x14ac:dyDescent="0.7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</row>
    <row r="62" spans="1:26" ht="24" customHeight="1" x14ac:dyDescent="0.7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</row>
    <row r="63" spans="1:26" ht="24" customHeight="1" x14ac:dyDescent="0.7">
      <c r="A63" s="140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</row>
    <row r="64" spans="1:26" ht="24" customHeight="1" x14ac:dyDescent="0.7">
      <c r="A64" s="140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</row>
    <row r="65" spans="1:26" ht="24" customHeight="1" x14ac:dyDescent="0.7">
      <c r="A65" s="140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</row>
    <row r="66" spans="1:26" ht="24" customHeight="1" x14ac:dyDescent="0.7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</row>
    <row r="67" spans="1:26" ht="24" customHeight="1" x14ac:dyDescent="0.7">
      <c r="A67" s="140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</row>
    <row r="68" spans="1:26" ht="24" customHeight="1" x14ac:dyDescent="0.7">
      <c r="A68" s="140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</row>
    <row r="69" spans="1:26" ht="24" customHeight="1" x14ac:dyDescent="0.7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</row>
    <row r="70" spans="1:26" ht="24" customHeight="1" x14ac:dyDescent="0.7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</row>
    <row r="71" spans="1:26" ht="24" customHeight="1" x14ac:dyDescent="0.7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</row>
    <row r="72" spans="1:26" ht="24" customHeight="1" x14ac:dyDescent="0.7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</row>
    <row r="73" spans="1:26" ht="24" customHeight="1" x14ac:dyDescent="0.7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</row>
    <row r="74" spans="1:26" ht="24" customHeight="1" x14ac:dyDescent="0.7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</row>
    <row r="75" spans="1:26" ht="24" customHeight="1" x14ac:dyDescent="0.7">
      <c r="A75" s="140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</row>
    <row r="76" spans="1:26" ht="24" customHeight="1" x14ac:dyDescent="0.7">
      <c r="A76" s="140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</row>
    <row r="77" spans="1:26" ht="24" customHeight="1" x14ac:dyDescent="0.7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</row>
    <row r="78" spans="1:26" ht="24" customHeight="1" x14ac:dyDescent="0.7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</row>
    <row r="79" spans="1:26" ht="24" customHeight="1" x14ac:dyDescent="0.7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</row>
    <row r="80" spans="1:26" ht="24" customHeight="1" x14ac:dyDescent="0.7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</row>
    <row r="81" spans="1:26" ht="24" customHeight="1" x14ac:dyDescent="0.7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</row>
    <row r="82" spans="1:26" ht="24" customHeight="1" x14ac:dyDescent="0.7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</row>
    <row r="83" spans="1:26" ht="24" customHeight="1" x14ac:dyDescent="0.7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</row>
    <row r="84" spans="1:26" ht="24" customHeight="1" x14ac:dyDescent="0.7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</row>
    <row r="85" spans="1:26" ht="24" customHeight="1" x14ac:dyDescent="0.7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</row>
    <row r="86" spans="1:26" ht="24" customHeight="1" x14ac:dyDescent="0.7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</row>
    <row r="87" spans="1:26" ht="24" customHeight="1" x14ac:dyDescent="0.7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</row>
    <row r="88" spans="1:26" ht="24" customHeight="1" x14ac:dyDescent="0.7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</row>
    <row r="89" spans="1:26" ht="24" customHeight="1" x14ac:dyDescent="0.7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</row>
    <row r="90" spans="1:26" ht="24" customHeight="1" x14ac:dyDescent="0.7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</row>
    <row r="91" spans="1:26" ht="24" customHeight="1" x14ac:dyDescent="0.7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</row>
    <row r="92" spans="1:26" ht="24" customHeight="1" x14ac:dyDescent="0.7">
      <c r="A92" s="140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</row>
    <row r="93" spans="1:26" ht="24" customHeight="1" x14ac:dyDescent="0.7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</row>
    <row r="94" spans="1:26" ht="24" customHeight="1" x14ac:dyDescent="0.7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</row>
    <row r="95" spans="1:26" ht="24" customHeight="1" x14ac:dyDescent="0.7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</row>
    <row r="96" spans="1:26" ht="24" customHeight="1" x14ac:dyDescent="0.7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</row>
    <row r="97" spans="1:26" ht="24" customHeight="1" x14ac:dyDescent="0.7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</row>
    <row r="98" spans="1:26" ht="24" customHeight="1" x14ac:dyDescent="0.7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</row>
    <row r="99" spans="1:26" ht="24" customHeight="1" x14ac:dyDescent="0.7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</row>
    <row r="100" spans="1:26" ht="24" customHeight="1" x14ac:dyDescent="0.7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</row>
    <row r="101" spans="1:26" ht="24" customHeight="1" x14ac:dyDescent="0.7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</row>
    <row r="102" spans="1:26" ht="24" customHeight="1" x14ac:dyDescent="0.7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</row>
    <row r="103" spans="1:26" ht="24" customHeight="1" x14ac:dyDescent="0.7">
      <c r="A103" s="140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</row>
    <row r="104" spans="1:26" ht="24" customHeight="1" x14ac:dyDescent="0.7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</row>
    <row r="105" spans="1:26" ht="24" customHeight="1" x14ac:dyDescent="0.7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</row>
    <row r="106" spans="1:26" ht="24" customHeight="1" x14ac:dyDescent="0.7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</row>
    <row r="107" spans="1:26" ht="24" customHeight="1" x14ac:dyDescent="0.7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</row>
    <row r="108" spans="1:26" ht="24" customHeight="1" x14ac:dyDescent="0.7">
      <c r="A108" s="140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</row>
    <row r="109" spans="1:26" ht="24" customHeight="1" x14ac:dyDescent="0.7">
      <c r="A109" s="140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</row>
    <row r="110" spans="1:26" ht="24" customHeight="1" x14ac:dyDescent="0.7">
      <c r="A110" s="140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</row>
    <row r="111" spans="1:26" ht="24" customHeight="1" x14ac:dyDescent="0.7">
      <c r="A111" s="140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</row>
    <row r="112" spans="1:26" ht="24" customHeight="1" x14ac:dyDescent="0.7">
      <c r="A112" s="140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</row>
    <row r="113" spans="1:26" ht="24" customHeight="1" x14ac:dyDescent="0.7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</row>
    <row r="114" spans="1:26" ht="24" customHeight="1" x14ac:dyDescent="0.7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</row>
    <row r="115" spans="1:26" ht="24" customHeight="1" x14ac:dyDescent="0.7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</row>
    <row r="116" spans="1:26" ht="24" customHeight="1" x14ac:dyDescent="0.7">
      <c r="A116" s="140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</row>
    <row r="117" spans="1:26" ht="24" customHeight="1" x14ac:dyDescent="0.7">
      <c r="A117" s="140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</row>
    <row r="118" spans="1:26" ht="24" customHeight="1" x14ac:dyDescent="0.7">
      <c r="A118" s="140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</row>
    <row r="119" spans="1:26" ht="24" customHeight="1" x14ac:dyDescent="0.7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</row>
    <row r="120" spans="1:26" ht="24" customHeight="1" x14ac:dyDescent="0.7">
      <c r="A120" s="140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</row>
    <row r="121" spans="1:26" ht="24" customHeight="1" x14ac:dyDescent="0.7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</row>
    <row r="122" spans="1:26" ht="24" customHeight="1" x14ac:dyDescent="0.7">
      <c r="A122" s="140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</row>
    <row r="123" spans="1:26" ht="24" customHeight="1" x14ac:dyDescent="0.7">
      <c r="A123" s="140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</row>
    <row r="124" spans="1:26" ht="24" customHeight="1" x14ac:dyDescent="0.7">
      <c r="A124" s="140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</row>
    <row r="125" spans="1:26" ht="24" customHeight="1" x14ac:dyDescent="0.7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</row>
    <row r="126" spans="1:26" ht="24" customHeight="1" x14ac:dyDescent="0.7">
      <c r="A126" s="140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</row>
    <row r="127" spans="1:26" ht="24" customHeight="1" x14ac:dyDescent="0.7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</row>
    <row r="128" spans="1:26" ht="24" customHeight="1" x14ac:dyDescent="0.7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</row>
    <row r="129" spans="1:26" ht="24" customHeight="1" x14ac:dyDescent="0.7">
      <c r="A129" s="140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</row>
    <row r="130" spans="1:26" ht="24" customHeight="1" x14ac:dyDescent="0.7">
      <c r="A130" s="140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</row>
    <row r="131" spans="1:26" ht="24" customHeight="1" x14ac:dyDescent="0.7">
      <c r="A131" s="140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</row>
    <row r="132" spans="1:26" ht="24" customHeight="1" x14ac:dyDescent="0.7">
      <c r="A132" s="140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</row>
    <row r="133" spans="1:26" ht="24" customHeight="1" x14ac:dyDescent="0.7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</row>
    <row r="134" spans="1:26" ht="24" customHeight="1" x14ac:dyDescent="0.7">
      <c r="A134" s="140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</row>
    <row r="135" spans="1:26" ht="24" customHeight="1" x14ac:dyDescent="0.7">
      <c r="A135" s="140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</row>
    <row r="136" spans="1:26" ht="24" customHeight="1" x14ac:dyDescent="0.7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</row>
    <row r="137" spans="1:26" ht="24" customHeight="1" x14ac:dyDescent="0.7">
      <c r="A137" s="140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</row>
    <row r="138" spans="1:26" ht="24" customHeight="1" x14ac:dyDescent="0.7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</row>
    <row r="139" spans="1:26" ht="24" customHeight="1" x14ac:dyDescent="0.7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</row>
    <row r="140" spans="1:26" ht="24" customHeight="1" x14ac:dyDescent="0.7">
      <c r="A140" s="140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</row>
    <row r="141" spans="1:26" ht="24" customHeight="1" x14ac:dyDescent="0.7">
      <c r="A141" s="140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</row>
    <row r="142" spans="1:26" ht="24" customHeight="1" x14ac:dyDescent="0.7">
      <c r="A142" s="140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</row>
    <row r="143" spans="1:26" ht="24" customHeight="1" x14ac:dyDescent="0.7">
      <c r="A143" s="140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</row>
    <row r="144" spans="1:26" ht="24" customHeight="1" x14ac:dyDescent="0.7">
      <c r="A144" s="140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</row>
    <row r="145" spans="1:26" ht="24" customHeight="1" x14ac:dyDescent="0.7">
      <c r="A145" s="140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</row>
    <row r="146" spans="1:26" ht="24" customHeight="1" x14ac:dyDescent="0.7">
      <c r="A146" s="140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</row>
    <row r="147" spans="1:26" ht="24" customHeight="1" x14ac:dyDescent="0.7">
      <c r="A147" s="140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</row>
    <row r="148" spans="1:26" ht="24" customHeight="1" x14ac:dyDescent="0.7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</row>
    <row r="149" spans="1:26" ht="24" customHeight="1" x14ac:dyDescent="0.7">
      <c r="A149" s="140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</row>
    <row r="150" spans="1:26" ht="24" customHeight="1" x14ac:dyDescent="0.7">
      <c r="A150" s="140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</row>
    <row r="151" spans="1:26" ht="24" customHeight="1" x14ac:dyDescent="0.7">
      <c r="A151" s="140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</row>
    <row r="152" spans="1:26" ht="24" customHeight="1" x14ac:dyDescent="0.7">
      <c r="A152" s="140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</row>
    <row r="153" spans="1:26" ht="24" customHeight="1" x14ac:dyDescent="0.7">
      <c r="A153" s="140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</row>
    <row r="154" spans="1:26" ht="24" customHeight="1" x14ac:dyDescent="0.7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</row>
    <row r="155" spans="1:26" ht="24" customHeight="1" x14ac:dyDescent="0.7">
      <c r="A155" s="140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</row>
    <row r="156" spans="1:26" ht="24" customHeight="1" x14ac:dyDescent="0.7">
      <c r="A156" s="140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</row>
    <row r="157" spans="1:26" ht="24" customHeight="1" x14ac:dyDescent="0.7">
      <c r="A157" s="140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</row>
    <row r="158" spans="1:26" ht="24" customHeight="1" x14ac:dyDescent="0.7">
      <c r="A158" s="140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</row>
    <row r="159" spans="1:26" ht="24" customHeight="1" x14ac:dyDescent="0.7">
      <c r="A159" s="140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</row>
    <row r="160" spans="1:26" ht="24" customHeight="1" x14ac:dyDescent="0.7">
      <c r="A160" s="140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</row>
    <row r="161" spans="1:26" ht="24" customHeight="1" x14ac:dyDescent="0.7">
      <c r="A161" s="140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</row>
    <row r="162" spans="1:26" ht="24" customHeight="1" x14ac:dyDescent="0.7">
      <c r="A162" s="140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</row>
    <row r="163" spans="1:26" ht="24" customHeight="1" x14ac:dyDescent="0.7">
      <c r="A163" s="140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</row>
    <row r="164" spans="1:26" ht="24" customHeight="1" x14ac:dyDescent="0.7">
      <c r="A164" s="140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</row>
    <row r="165" spans="1:26" ht="24" customHeight="1" x14ac:dyDescent="0.7">
      <c r="A165" s="140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</row>
    <row r="166" spans="1:26" ht="24" customHeight="1" x14ac:dyDescent="0.7">
      <c r="A166" s="140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</row>
    <row r="167" spans="1:26" ht="24" customHeight="1" x14ac:dyDescent="0.7">
      <c r="A167" s="140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</row>
    <row r="168" spans="1:26" ht="24" customHeight="1" x14ac:dyDescent="0.7">
      <c r="A168" s="140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140"/>
    </row>
    <row r="169" spans="1:26" ht="24" customHeight="1" x14ac:dyDescent="0.7">
      <c r="A169" s="140"/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</row>
    <row r="170" spans="1:26" ht="24" customHeight="1" x14ac:dyDescent="0.7">
      <c r="A170" s="140"/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</row>
    <row r="171" spans="1:26" ht="24" customHeight="1" x14ac:dyDescent="0.7">
      <c r="A171" s="140"/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</row>
    <row r="172" spans="1:26" ht="24" customHeight="1" x14ac:dyDescent="0.7">
      <c r="A172" s="140"/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</row>
    <row r="173" spans="1:26" ht="24" customHeight="1" x14ac:dyDescent="0.7">
      <c r="A173" s="140"/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</row>
    <row r="174" spans="1:26" ht="24" customHeight="1" x14ac:dyDescent="0.7">
      <c r="A174" s="140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</row>
    <row r="175" spans="1:26" ht="24" customHeight="1" x14ac:dyDescent="0.7">
      <c r="A175" s="140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</row>
    <row r="176" spans="1:26" ht="24" customHeight="1" x14ac:dyDescent="0.7">
      <c r="A176" s="140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</row>
    <row r="177" spans="1:26" ht="24" customHeight="1" x14ac:dyDescent="0.7">
      <c r="A177" s="140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</row>
    <row r="178" spans="1:26" ht="24" customHeight="1" x14ac:dyDescent="0.7">
      <c r="A178" s="140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</row>
    <row r="179" spans="1:26" ht="24" customHeight="1" x14ac:dyDescent="0.7">
      <c r="A179" s="140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</row>
    <row r="180" spans="1:26" ht="24" customHeight="1" x14ac:dyDescent="0.7">
      <c r="A180" s="140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</row>
    <row r="181" spans="1:26" ht="24" customHeight="1" x14ac:dyDescent="0.7">
      <c r="A181" s="140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</row>
    <row r="182" spans="1:26" ht="24" customHeight="1" x14ac:dyDescent="0.7">
      <c r="A182" s="140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</row>
    <row r="183" spans="1:26" ht="24" customHeight="1" x14ac:dyDescent="0.7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</row>
    <row r="184" spans="1:26" ht="24" customHeight="1" x14ac:dyDescent="0.7">
      <c r="A184" s="140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</row>
    <row r="185" spans="1:26" ht="24" customHeight="1" x14ac:dyDescent="0.7">
      <c r="A185" s="140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</row>
    <row r="186" spans="1:26" ht="24" customHeight="1" x14ac:dyDescent="0.7">
      <c r="A186" s="140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</row>
    <row r="187" spans="1:26" ht="24" customHeight="1" x14ac:dyDescent="0.7">
      <c r="A187" s="140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</row>
    <row r="188" spans="1:26" ht="24" customHeight="1" x14ac:dyDescent="0.7">
      <c r="A188" s="140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</row>
    <row r="189" spans="1:26" ht="24" customHeight="1" x14ac:dyDescent="0.7">
      <c r="A189" s="140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</row>
    <row r="190" spans="1:26" ht="24" customHeight="1" x14ac:dyDescent="0.7">
      <c r="A190" s="140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</row>
    <row r="191" spans="1:26" ht="24" customHeight="1" x14ac:dyDescent="0.7">
      <c r="A191" s="140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</row>
    <row r="192" spans="1:26" ht="24" customHeight="1" x14ac:dyDescent="0.7">
      <c r="A192" s="140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</row>
    <row r="193" spans="1:26" ht="24" customHeight="1" x14ac:dyDescent="0.7">
      <c r="A193" s="140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</row>
    <row r="194" spans="1:26" ht="24" customHeight="1" x14ac:dyDescent="0.7">
      <c r="A194" s="140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</row>
    <row r="195" spans="1:26" ht="24" customHeight="1" x14ac:dyDescent="0.7">
      <c r="A195" s="140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</row>
    <row r="196" spans="1:26" ht="24" customHeight="1" x14ac:dyDescent="0.7">
      <c r="A196" s="140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</row>
    <row r="197" spans="1:26" ht="24" customHeight="1" x14ac:dyDescent="0.7">
      <c r="A197" s="140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</row>
    <row r="198" spans="1:26" ht="24" customHeight="1" x14ac:dyDescent="0.7">
      <c r="A198" s="140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</row>
    <row r="199" spans="1:26" ht="24" customHeight="1" x14ac:dyDescent="0.7">
      <c r="A199" s="140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</row>
    <row r="200" spans="1:26" ht="24" customHeight="1" x14ac:dyDescent="0.7">
      <c r="A200" s="140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</row>
    <row r="201" spans="1:26" ht="24" customHeight="1" x14ac:dyDescent="0.7">
      <c r="A201" s="140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</row>
    <row r="202" spans="1:26" ht="24" customHeight="1" x14ac:dyDescent="0.7">
      <c r="A202" s="140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</row>
    <row r="203" spans="1:26" ht="24" customHeight="1" x14ac:dyDescent="0.7">
      <c r="A203" s="140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</row>
    <row r="204" spans="1:26" ht="24" customHeight="1" x14ac:dyDescent="0.7">
      <c r="A204" s="140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</row>
    <row r="205" spans="1:26" ht="24" customHeight="1" x14ac:dyDescent="0.7">
      <c r="A205" s="140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</row>
    <row r="206" spans="1:26" ht="24" customHeight="1" x14ac:dyDescent="0.7">
      <c r="A206" s="140"/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</row>
    <row r="207" spans="1:26" ht="24" customHeight="1" x14ac:dyDescent="0.7">
      <c r="A207" s="140"/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</row>
    <row r="208" spans="1:26" ht="24" customHeight="1" x14ac:dyDescent="0.7">
      <c r="A208" s="140"/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</row>
    <row r="209" spans="1:26" ht="24" customHeight="1" x14ac:dyDescent="0.7">
      <c r="A209" s="140"/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</row>
    <row r="210" spans="1:26" ht="24" customHeight="1" x14ac:dyDescent="0.7">
      <c r="A210" s="140"/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</row>
    <row r="211" spans="1:26" ht="24" customHeight="1" x14ac:dyDescent="0.7">
      <c r="A211" s="140"/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</row>
    <row r="212" spans="1:26" ht="24" customHeight="1" x14ac:dyDescent="0.7">
      <c r="A212" s="140"/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</row>
    <row r="213" spans="1:26" ht="24" customHeight="1" x14ac:dyDescent="0.7">
      <c r="A213" s="140"/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</row>
    <row r="214" spans="1:26" ht="24" customHeight="1" x14ac:dyDescent="0.7">
      <c r="A214" s="140"/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</row>
    <row r="215" spans="1:26" ht="24" customHeight="1" x14ac:dyDescent="0.7">
      <c r="A215" s="140"/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</row>
    <row r="216" spans="1:26" ht="24" customHeight="1" x14ac:dyDescent="0.7">
      <c r="A216" s="140"/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</row>
    <row r="217" spans="1:26" ht="24" customHeight="1" x14ac:dyDescent="0.7">
      <c r="A217" s="140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</row>
    <row r="218" spans="1:26" ht="24" customHeight="1" x14ac:dyDescent="0.7">
      <c r="A218" s="140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</row>
    <row r="219" spans="1:26" ht="24" customHeight="1" x14ac:dyDescent="0.7">
      <c r="A219" s="140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</row>
    <row r="220" spans="1:26" ht="24" customHeight="1" x14ac:dyDescent="0.7">
      <c r="A220" s="140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</row>
    <row r="221" spans="1:26" ht="24" customHeight="1" x14ac:dyDescent="0.7">
      <c r="A221" s="140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</row>
    <row r="222" spans="1:26" ht="24" customHeight="1" x14ac:dyDescent="0.7">
      <c r="A222" s="140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</row>
    <row r="223" spans="1:26" ht="24" customHeight="1" x14ac:dyDescent="0.7">
      <c r="A223" s="140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</row>
    <row r="224" spans="1:26" ht="24" customHeight="1" x14ac:dyDescent="0.7">
      <c r="A224" s="140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</row>
    <row r="225" spans="1:26" ht="24" customHeight="1" x14ac:dyDescent="0.7">
      <c r="A225" s="140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</row>
    <row r="226" spans="1:26" ht="24" customHeight="1" x14ac:dyDescent="0.7">
      <c r="A226" s="140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  <c r="Y226" s="140"/>
      <c r="Z226" s="140"/>
    </row>
    <row r="227" spans="1:26" ht="24" customHeight="1" x14ac:dyDescent="0.7">
      <c r="A227" s="140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</row>
    <row r="228" spans="1:26" ht="24" customHeight="1" x14ac:dyDescent="0.7">
      <c r="A228" s="140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</row>
    <row r="229" spans="1:26" ht="24" customHeight="1" x14ac:dyDescent="0.7">
      <c r="A229" s="140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</row>
    <row r="230" spans="1:26" ht="24" customHeight="1" x14ac:dyDescent="0.7">
      <c r="A230" s="140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  <c r="Y230" s="140"/>
      <c r="Z230" s="140"/>
    </row>
    <row r="231" spans="1:26" ht="15.75" customHeight="1" x14ac:dyDescent="0.25"/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C1:E1"/>
    <mergeCell ref="F1:Q1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Z1000"/>
  <sheetViews>
    <sheetView workbookViewId="0">
      <selection activeCell="S7" sqref="S7"/>
    </sheetView>
  </sheetViews>
  <sheetFormatPr defaultColWidth="12.59765625" defaultRowHeight="15" customHeight="1" x14ac:dyDescent="0.25"/>
  <cols>
    <col min="1" max="1" width="21.8984375" customWidth="1"/>
    <col min="2" max="2" width="8.69921875" customWidth="1"/>
    <col min="3" max="3" width="6.69921875" customWidth="1"/>
    <col min="4" max="5" width="5.69921875" customWidth="1"/>
    <col min="6" max="6" width="6.69921875" customWidth="1"/>
    <col min="7" max="14" width="5.69921875" customWidth="1"/>
    <col min="15" max="15" width="5.59765625" customWidth="1"/>
    <col min="16" max="17" width="5.69921875" customWidth="1"/>
    <col min="18" max="26" width="7.8984375" customWidth="1"/>
  </cols>
  <sheetData>
    <row r="1" spans="1:26" ht="24" customHeight="1" x14ac:dyDescent="0.7">
      <c r="A1" s="205" t="s">
        <v>33</v>
      </c>
      <c r="B1" s="204"/>
      <c r="C1" s="200"/>
      <c r="D1" s="201"/>
      <c r="E1" s="202"/>
      <c r="F1" s="200">
        <v>67</v>
      </c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2"/>
      <c r="S1" s="140"/>
      <c r="T1" s="140"/>
      <c r="U1" s="140"/>
      <c r="V1" s="140"/>
      <c r="W1" s="140"/>
      <c r="X1" s="140"/>
      <c r="Y1" s="140"/>
      <c r="Z1" s="140"/>
    </row>
    <row r="2" spans="1:26" ht="24" customHeight="1" x14ac:dyDescent="0.7">
      <c r="A2" s="204"/>
      <c r="B2" s="204"/>
      <c r="C2" s="14" t="s">
        <v>12</v>
      </c>
      <c r="D2" s="14" t="s">
        <v>13</v>
      </c>
      <c r="E2" s="14" t="s">
        <v>14</v>
      </c>
      <c r="F2" s="14" t="s">
        <v>3</v>
      </c>
      <c r="G2" s="14" t="s">
        <v>4</v>
      </c>
      <c r="H2" s="14" t="s">
        <v>5</v>
      </c>
      <c r="I2" s="14" t="s">
        <v>6</v>
      </c>
      <c r="J2" s="14" t="s">
        <v>7</v>
      </c>
      <c r="K2" s="14" t="s">
        <v>8</v>
      </c>
      <c r="L2" s="14" t="s">
        <v>9</v>
      </c>
      <c r="M2" s="14" t="s">
        <v>10</v>
      </c>
      <c r="N2" s="14" t="s">
        <v>11</v>
      </c>
      <c r="O2" s="14" t="s">
        <v>12</v>
      </c>
      <c r="P2" s="14" t="s">
        <v>13</v>
      </c>
      <c r="Q2" s="14" t="s">
        <v>14</v>
      </c>
      <c r="R2" s="14" t="s">
        <v>34</v>
      </c>
      <c r="S2" s="140"/>
      <c r="T2" s="140"/>
      <c r="U2" s="140"/>
      <c r="V2" s="140"/>
      <c r="W2" s="140"/>
      <c r="X2" s="140"/>
      <c r="Y2" s="140"/>
      <c r="Z2" s="140"/>
    </row>
    <row r="3" spans="1:26" ht="24" customHeight="1" x14ac:dyDescent="0.75">
      <c r="A3" s="140" t="s">
        <v>35</v>
      </c>
      <c r="B3" s="140"/>
      <c r="C3" s="14"/>
      <c r="D3" s="14"/>
      <c r="E3" s="14"/>
      <c r="F3" s="14">
        <v>761</v>
      </c>
      <c r="G3" s="14">
        <v>1348</v>
      </c>
      <c r="H3" s="14">
        <v>2488</v>
      </c>
      <c r="I3" s="14">
        <v>2299</v>
      </c>
      <c r="J3" s="16">
        <v>1778</v>
      </c>
      <c r="K3" s="16">
        <v>1003</v>
      </c>
      <c r="L3" s="17">
        <v>1088</v>
      </c>
      <c r="M3" s="14">
        <v>1348</v>
      </c>
      <c r="N3" s="14">
        <v>1010</v>
      </c>
      <c r="O3" s="18">
        <v>1028</v>
      </c>
      <c r="P3" s="14">
        <v>775</v>
      </c>
      <c r="Q3" s="14">
        <v>697</v>
      </c>
      <c r="R3" s="14">
        <f>SUM(C3:Q3)</f>
        <v>15623</v>
      </c>
      <c r="S3" s="140"/>
      <c r="T3" s="140"/>
      <c r="U3" s="140"/>
      <c r="V3" s="140"/>
      <c r="W3" s="140"/>
      <c r="X3" s="140"/>
      <c r="Y3" s="140"/>
      <c r="Z3" s="140"/>
    </row>
    <row r="4" spans="1:26" ht="24" customHeight="1" x14ac:dyDescent="0.7">
      <c r="A4" s="140" t="s">
        <v>36</v>
      </c>
      <c r="B4" s="140"/>
      <c r="C4" s="19"/>
      <c r="D4" s="19"/>
      <c r="E4" s="19"/>
      <c r="F4" s="19">
        <f t="shared" ref="F4:R4" si="0">F3*0.8</f>
        <v>608.80000000000007</v>
      </c>
      <c r="G4" s="19">
        <f t="shared" si="0"/>
        <v>1078.4000000000001</v>
      </c>
      <c r="H4" s="19">
        <f t="shared" si="0"/>
        <v>1990.4</v>
      </c>
      <c r="I4" s="19">
        <f t="shared" si="0"/>
        <v>1839.2</v>
      </c>
      <c r="J4" s="19">
        <f t="shared" si="0"/>
        <v>1422.4</v>
      </c>
      <c r="K4" s="19">
        <f t="shared" si="0"/>
        <v>802.40000000000009</v>
      </c>
      <c r="L4" s="19">
        <f t="shared" si="0"/>
        <v>870.40000000000009</v>
      </c>
      <c r="M4" s="19">
        <f t="shared" si="0"/>
        <v>1078.4000000000001</v>
      </c>
      <c r="N4" s="19">
        <f t="shared" si="0"/>
        <v>808</v>
      </c>
      <c r="O4" s="19">
        <f t="shared" si="0"/>
        <v>822.40000000000009</v>
      </c>
      <c r="P4" s="19">
        <f t="shared" si="0"/>
        <v>620</v>
      </c>
      <c r="Q4" s="19">
        <f t="shared" si="0"/>
        <v>557.6</v>
      </c>
      <c r="R4" s="19">
        <f t="shared" si="0"/>
        <v>12498.400000000001</v>
      </c>
      <c r="S4" s="140"/>
      <c r="T4" s="140"/>
      <c r="U4" s="140"/>
      <c r="V4" s="140"/>
      <c r="W4" s="140"/>
      <c r="X4" s="140"/>
      <c r="Y4" s="140"/>
      <c r="Z4" s="140"/>
    </row>
    <row r="5" spans="1:26" ht="24" customHeight="1" x14ac:dyDescent="0.7">
      <c r="A5" s="140" t="s">
        <v>37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6" spans="1:26" ht="24" customHeight="1" x14ac:dyDescent="0.7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</row>
    <row r="7" spans="1:26" ht="24" customHeight="1" x14ac:dyDescent="0.7">
      <c r="A7" s="152" t="s">
        <v>38</v>
      </c>
      <c r="B7" s="140"/>
      <c r="C7" s="140"/>
      <c r="D7" s="140"/>
      <c r="E7" s="140"/>
      <c r="F7" s="140"/>
      <c r="G7" s="140"/>
      <c r="H7" s="140"/>
      <c r="I7" s="140"/>
      <c r="J7" s="140" t="s">
        <v>39</v>
      </c>
      <c r="K7" s="153">
        <v>0.05</v>
      </c>
      <c r="L7" s="140" t="s">
        <v>40</v>
      </c>
      <c r="M7" s="140"/>
      <c r="N7" s="140"/>
      <c r="O7" s="147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</row>
    <row r="8" spans="1:26" ht="24" customHeight="1" x14ac:dyDescent="0.7">
      <c r="A8" s="154" t="s">
        <v>41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</row>
    <row r="9" spans="1:26" ht="24" customHeight="1" x14ac:dyDescent="0.7">
      <c r="A9" s="154" t="s">
        <v>42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</row>
    <row r="10" spans="1:26" ht="24" customHeight="1" x14ac:dyDescent="0.7">
      <c r="A10" s="154" t="s">
        <v>43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</row>
    <row r="11" spans="1:26" ht="24" customHeight="1" x14ac:dyDescent="0.7">
      <c r="A11" s="154"/>
      <c r="B11" s="200"/>
      <c r="C11" s="201"/>
      <c r="D11" s="202"/>
      <c r="E11" s="200">
        <v>67</v>
      </c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2"/>
      <c r="R11" s="140"/>
      <c r="S11" s="140"/>
      <c r="T11" s="140"/>
      <c r="U11" s="140"/>
      <c r="V11" s="140"/>
      <c r="W11" s="140"/>
      <c r="X11" s="140"/>
      <c r="Y11" s="140"/>
      <c r="Z11" s="140"/>
    </row>
    <row r="12" spans="1:26" ht="24" customHeight="1" x14ac:dyDescent="0.7">
      <c r="A12" s="20" t="s">
        <v>44</v>
      </c>
      <c r="B12" s="14" t="s">
        <v>12</v>
      </c>
      <c r="C12" s="14" t="s">
        <v>13</v>
      </c>
      <c r="D12" s="14" t="s">
        <v>14</v>
      </c>
      <c r="E12" s="21" t="s">
        <v>3</v>
      </c>
      <c r="F12" s="14" t="s">
        <v>4</v>
      </c>
      <c r="G12" s="14" t="s">
        <v>5</v>
      </c>
      <c r="H12" s="14" t="s">
        <v>6</v>
      </c>
      <c r="I12" s="14" t="s">
        <v>7</v>
      </c>
      <c r="J12" s="14" t="s">
        <v>8</v>
      </c>
      <c r="K12" s="14" t="s">
        <v>9</v>
      </c>
      <c r="L12" s="14" t="s">
        <v>10</v>
      </c>
      <c r="M12" s="14" t="s">
        <v>11</v>
      </c>
      <c r="N12" s="14" t="s">
        <v>12</v>
      </c>
      <c r="O12" s="14" t="s">
        <v>13</v>
      </c>
      <c r="P12" s="14" t="s">
        <v>14</v>
      </c>
      <c r="Q12" s="14" t="s">
        <v>34</v>
      </c>
      <c r="R12" s="140"/>
      <c r="S12" s="140"/>
      <c r="T12" s="140"/>
      <c r="U12" s="140"/>
      <c r="V12" s="140"/>
      <c r="W12" s="140"/>
      <c r="X12" s="140"/>
      <c r="Y12" s="140"/>
      <c r="Z12" s="140"/>
    </row>
    <row r="13" spans="1:26" ht="24" customHeight="1" x14ac:dyDescent="0.7">
      <c r="A13" s="140" t="s">
        <v>45</v>
      </c>
      <c r="B13" s="19">
        <f t="shared" ref="B13:Q13" si="1">C4</f>
        <v>0</v>
      </c>
      <c r="C13" s="19">
        <f t="shared" si="1"/>
        <v>0</v>
      </c>
      <c r="D13" s="22">
        <f t="shared" si="1"/>
        <v>0</v>
      </c>
      <c r="E13" s="19">
        <f t="shared" si="1"/>
        <v>608.80000000000007</v>
      </c>
      <c r="F13" s="19">
        <f t="shared" si="1"/>
        <v>1078.4000000000001</v>
      </c>
      <c r="G13" s="19">
        <f t="shared" si="1"/>
        <v>1990.4</v>
      </c>
      <c r="H13" s="19">
        <f t="shared" si="1"/>
        <v>1839.2</v>
      </c>
      <c r="I13" s="19">
        <f t="shared" si="1"/>
        <v>1422.4</v>
      </c>
      <c r="J13" s="19">
        <f t="shared" si="1"/>
        <v>802.40000000000009</v>
      </c>
      <c r="K13" s="19">
        <f t="shared" si="1"/>
        <v>870.40000000000009</v>
      </c>
      <c r="L13" s="19">
        <f t="shared" si="1"/>
        <v>1078.4000000000001</v>
      </c>
      <c r="M13" s="19">
        <f t="shared" si="1"/>
        <v>808</v>
      </c>
      <c r="N13" s="19">
        <f t="shared" si="1"/>
        <v>822.40000000000009</v>
      </c>
      <c r="O13" s="19">
        <f t="shared" si="1"/>
        <v>620</v>
      </c>
      <c r="P13" s="19">
        <f t="shared" si="1"/>
        <v>557.6</v>
      </c>
      <c r="Q13" s="19">
        <f t="shared" si="1"/>
        <v>12498.400000000001</v>
      </c>
      <c r="R13" s="140"/>
      <c r="S13" s="140"/>
      <c r="T13" s="140"/>
      <c r="U13" s="140"/>
      <c r="V13" s="140"/>
      <c r="W13" s="140"/>
      <c r="X13" s="140"/>
      <c r="Y13" s="140"/>
      <c r="Z13" s="140"/>
    </row>
    <row r="14" spans="1:26" ht="24" customHeight="1" x14ac:dyDescent="0.7">
      <c r="A14" s="23" t="s">
        <v>46</v>
      </c>
      <c r="B14" s="24">
        <f t="shared" ref="B14:Q14" si="2">$K$7*B13*0.12</f>
        <v>0</v>
      </c>
      <c r="C14" s="24">
        <f t="shared" si="2"/>
        <v>0</v>
      </c>
      <c r="D14" s="24">
        <f t="shared" si="2"/>
        <v>0</v>
      </c>
      <c r="E14" s="24">
        <f t="shared" si="2"/>
        <v>3.6528000000000005</v>
      </c>
      <c r="F14" s="24">
        <f t="shared" si="2"/>
        <v>6.4704000000000006</v>
      </c>
      <c r="G14" s="24">
        <f t="shared" si="2"/>
        <v>11.942400000000001</v>
      </c>
      <c r="H14" s="24">
        <f t="shared" si="2"/>
        <v>11.0352</v>
      </c>
      <c r="I14" s="24">
        <f t="shared" si="2"/>
        <v>8.5343999999999998</v>
      </c>
      <c r="J14" s="24">
        <f t="shared" si="2"/>
        <v>4.8144</v>
      </c>
      <c r="K14" s="24">
        <f t="shared" si="2"/>
        <v>5.2224000000000013</v>
      </c>
      <c r="L14" s="24">
        <f t="shared" si="2"/>
        <v>6.4704000000000006</v>
      </c>
      <c r="M14" s="24">
        <f t="shared" si="2"/>
        <v>4.8480000000000008</v>
      </c>
      <c r="N14" s="24">
        <f t="shared" si="2"/>
        <v>4.9344000000000001</v>
      </c>
      <c r="O14" s="24">
        <f t="shared" si="2"/>
        <v>3.7199999999999998</v>
      </c>
      <c r="P14" s="1">
        <f t="shared" si="2"/>
        <v>3.3456000000000001</v>
      </c>
      <c r="Q14" s="1">
        <f t="shared" si="2"/>
        <v>74.990400000000008</v>
      </c>
      <c r="R14" s="140"/>
      <c r="S14" s="140"/>
      <c r="T14" s="140"/>
      <c r="U14" s="140"/>
      <c r="V14" s="140"/>
      <c r="W14" s="140"/>
      <c r="X14" s="140"/>
      <c r="Y14" s="140"/>
      <c r="Z14" s="140"/>
    </row>
    <row r="15" spans="1:26" ht="24" customHeight="1" x14ac:dyDescent="0.7">
      <c r="A15" s="140" t="s">
        <v>47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</row>
    <row r="16" spans="1:26" ht="25.5" customHeight="1" x14ac:dyDescent="0.25">
      <c r="A16" s="203" t="s">
        <v>48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155"/>
      <c r="S16" s="155"/>
      <c r="T16" s="155"/>
      <c r="U16" s="155"/>
      <c r="V16" s="155"/>
      <c r="W16" s="155"/>
      <c r="X16" s="155"/>
      <c r="Y16" s="155"/>
      <c r="Z16" s="155"/>
    </row>
    <row r="17" spans="1:26" ht="24" customHeight="1" x14ac:dyDescent="0.25">
      <c r="A17" s="203" t="s">
        <v>49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155"/>
      <c r="S17" s="155" t="s">
        <v>50</v>
      </c>
      <c r="T17" s="155"/>
      <c r="U17" s="155"/>
      <c r="V17" s="155"/>
      <c r="W17" s="155"/>
      <c r="X17" s="155"/>
      <c r="Y17" s="155"/>
      <c r="Z17" s="155"/>
    </row>
    <row r="18" spans="1:26" ht="24" customHeight="1" x14ac:dyDescent="0.7">
      <c r="A18" s="140" t="s">
        <v>51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</row>
    <row r="19" spans="1:26" ht="24" customHeight="1" x14ac:dyDescent="0.7">
      <c r="A19" s="140" t="s">
        <v>52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</row>
    <row r="20" spans="1:26" ht="24" customHeight="1" x14ac:dyDescent="0.7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</row>
    <row r="21" spans="1:26" ht="24" customHeight="1" x14ac:dyDescent="0.7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</row>
    <row r="22" spans="1:26" ht="24" customHeight="1" x14ac:dyDescent="0.7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ht="24" customHeight="1" x14ac:dyDescent="0.7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4" spans="1:26" ht="24" customHeight="1" x14ac:dyDescent="0.7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</row>
    <row r="25" spans="1:26" ht="24" customHeight="1" x14ac:dyDescent="0.7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</row>
    <row r="26" spans="1:26" ht="24" customHeight="1" x14ac:dyDescent="0.7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</row>
    <row r="27" spans="1:26" ht="24" customHeight="1" x14ac:dyDescent="0.7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</row>
    <row r="28" spans="1:26" ht="24" customHeight="1" x14ac:dyDescent="0.7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</row>
    <row r="29" spans="1:26" ht="24" customHeight="1" x14ac:dyDescent="0.7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</row>
    <row r="30" spans="1:26" ht="24" customHeight="1" x14ac:dyDescent="0.7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</row>
    <row r="31" spans="1:26" ht="24" customHeight="1" x14ac:dyDescent="0.7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</row>
    <row r="32" spans="1:26" ht="24" customHeight="1" x14ac:dyDescent="0.7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</row>
    <row r="33" spans="1:26" ht="24" customHeight="1" x14ac:dyDescent="0.7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</row>
    <row r="34" spans="1:26" ht="24" customHeight="1" x14ac:dyDescent="0.7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</row>
    <row r="35" spans="1:26" ht="24" customHeight="1" x14ac:dyDescent="0.7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</row>
    <row r="36" spans="1:26" ht="24" customHeight="1" x14ac:dyDescent="0.7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</row>
    <row r="37" spans="1:26" ht="24" customHeight="1" x14ac:dyDescent="0.7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</row>
    <row r="38" spans="1:26" ht="24" customHeight="1" x14ac:dyDescent="0.7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</row>
    <row r="39" spans="1:26" ht="24" customHeight="1" x14ac:dyDescent="0.7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</row>
    <row r="40" spans="1:26" ht="24" customHeight="1" x14ac:dyDescent="0.7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</row>
    <row r="41" spans="1:26" ht="24" customHeight="1" x14ac:dyDescent="0.7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</row>
    <row r="42" spans="1:26" ht="24" customHeight="1" x14ac:dyDescent="0.7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</row>
    <row r="43" spans="1:26" ht="24" customHeight="1" x14ac:dyDescent="0.7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</row>
    <row r="44" spans="1:26" ht="24" customHeight="1" x14ac:dyDescent="0.7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</row>
    <row r="45" spans="1:26" ht="24" customHeight="1" x14ac:dyDescent="0.7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</row>
    <row r="46" spans="1:26" ht="24" customHeight="1" x14ac:dyDescent="0.7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</row>
    <row r="47" spans="1:26" ht="24" customHeight="1" x14ac:dyDescent="0.7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</row>
    <row r="48" spans="1:26" ht="24" customHeight="1" x14ac:dyDescent="0.7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</row>
    <row r="49" spans="1:26" ht="24" customHeight="1" x14ac:dyDescent="0.7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</row>
    <row r="50" spans="1:26" ht="24" customHeight="1" x14ac:dyDescent="0.7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</row>
    <row r="51" spans="1:26" ht="24" customHeight="1" x14ac:dyDescent="0.7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</row>
    <row r="52" spans="1:26" ht="24" customHeight="1" x14ac:dyDescent="0.7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</row>
    <row r="53" spans="1:26" ht="24" customHeight="1" x14ac:dyDescent="0.7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</row>
    <row r="54" spans="1:26" ht="24" customHeight="1" x14ac:dyDescent="0.7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</row>
    <row r="55" spans="1:26" ht="24" customHeight="1" x14ac:dyDescent="0.7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</row>
    <row r="56" spans="1:26" ht="24" customHeight="1" x14ac:dyDescent="0.7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</row>
    <row r="57" spans="1:26" ht="24" customHeight="1" x14ac:dyDescent="0.7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</row>
    <row r="58" spans="1:26" ht="24" customHeight="1" x14ac:dyDescent="0.7">
      <c r="A58" s="140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</row>
    <row r="59" spans="1:26" ht="24" customHeight="1" x14ac:dyDescent="0.7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</row>
    <row r="60" spans="1:26" ht="24" customHeight="1" x14ac:dyDescent="0.7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</row>
    <row r="61" spans="1:26" ht="24" customHeight="1" x14ac:dyDescent="0.7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</row>
    <row r="62" spans="1:26" ht="24" customHeight="1" x14ac:dyDescent="0.7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</row>
    <row r="63" spans="1:26" ht="24" customHeight="1" x14ac:dyDescent="0.7">
      <c r="A63" s="140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</row>
    <row r="64" spans="1:26" ht="24" customHeight="1" x14ac:dyDescent="0.7">
      <c r="A64" s="140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</row>
    <row r="65" spans="1:26" ht="24" customHeight="1" x14ac:dyDescent="0.7">
      <c r="A65" s="140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</row>
    <row r="66" spans="1:26" ht="24" customHeight="1" x14ac:dyDescent="0.7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</row>
    <row r="67" spans="1:26" ht="24" customHeight="1" x14ac:dyDescent="0.7">
      <c r="A67" s="140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</row>
    <row r="68" spans="1:26" ht="24" customHeight="1" x14ac:dyDescent="0.7">
      <c r="A68" s="140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</row>
    <row r="69" spans="1:26" ht="24" customHeight="1" x14ac:dyDescent="0.7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</row>
    <row r="70" spans="1:26" ht="24" customHeight="1" x14ac:dyDescent="0.7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</row>
    <row r="71" spans="1:26" ht="24" customHeight="1" x14ac:dyDescent="0.7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</row>
    <row r="72" spans="1:26" ht="24" customHeight="1" x14ac:dyDescent="0.7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</row>
    <row r="73" spans="1:26" ht="24" customHeight="1" x14ac:dyDescent="0.7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</row>
    <row r="74" spans="1:26" ht="24" customHeight="1" x14ac:dyDescent="0.7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</row>
    <row r="75" spans="1:26" ht="24" customHeight="1" x14ac:dyDescent="0.7">
      <c r="A75" s="140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</row>
    <row r="76" spans="1:26" ht="24" customHeight="1" x14ac:dyDescent="0.7">
      <c r="A76" s="140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</row>
    <row r="77" spans="1:26" ht="24" customHeight="1" x14ac:dyDescent="0.7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</row>
    <row r="78" spans="1:26" ht="24" customHeight="1" x14ac:dyDescent="0.7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</row>
    <row r="79" spans="1:26" ht="24" customHeight="1" x14ac:dyDescent="0.7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</row>
    <row r="80" spans="1:26" ht="24" customHeight="1" x14ac:dyDescent="0.7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</row>
    <row r="81" spans="1:26" ht="24" customHeight="1" x14ac:dyDescent="0.7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</row>
    <row r="82" spans="1:26" ht="24" customHeight="1" x14ac:dyDescent="0.7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</row>
    <row r="83" spans="1:26" ht="24" customHeight="1" x14ac:dyDescent="0.7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</row>
    <row r="84" spans="1:26" ht="24" customHeight="1" x14ac:dyDescent="0.7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</row>
    <row r="85" spans="1:26" ht="24" customHeight="1" x14ac:dyDescent="0.7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</row>
    <row r="86" spans="1:26" ht="24" customHeight="1" x14ac:dyDescent="0.7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</row>
    <row r="87" spans="1:26" ht="24" customHeight="1" x14ac:dyDescent="0.7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</row>
    <row r="88" spans="1:26" ht="24" customHeight="1" x14ac:dyDescent="0.7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</row>
    <row r="89" spans="1:26" ht="24" customHeight="1" x14ac:dyDescent="0.7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</row>
    <row r="90" spans="1:26" ht="24" customHeight="1" x14ac:dyDescent="0.7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</row>
    <row r="91" spans="1:26" ht="24" customHeight="1" x14ac:dyDescent="0.7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</row>
    <row r="92" spans="1:26" ht="24" customHeight="1" x14ac:dyDescent="0.7">
      <c r="A92" s="140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</row>
    <row r="93" spans="1:26" ht="24" customHeight="1" x14ac:dyDescent="0.7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</row>
    <row r="94" spans="1:26" ht="24" customHeight="1" x14ac:dyDescent="0.7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</row>
    <row r="95" spans="1:26" ht="24" customHeight="1" x14ac:dyDescent="0.7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</row>
    <row r="96" spans="1:26" ht="24" customHeight="1" x14ac:dyDescent="0.7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</row>
    <row r="97" spans="1:26" ht="24" customHeight="1" x14ac:dyDescent="0.7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</row>
    <row r="98" spans="1:26" ht="24" customHeight="1" x14ac:dyDescent="0.7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</row>
    <row r="99" spans="1:26" ht="24" customHeight="1" x14ac:dyDescent="0.7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</row>
    <row r="100" spans="1:26" ht="24" customHeight="1" x14ac:dyDescent="0.7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</row>
    <row r="101" spans="1:26" ht="24" customHeight="1" x14ac:dyDescent="0.7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</row>
    <row r="102" spans="1:26" ht="24" customHeight="1" x14ac:dyDescent="0.7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</row>
    <row r="103" spans="1:26" ht="24" customHeight="1" x14ac:dyDescent="0.7">
      <c r="A103" s="140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</row>
    <row r="104" spans="1:26" ht="24" customHeight="1" x14ac:dyDescent="0.7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</row>
    <row r="105" spans="1:26" ht="24" customHeight="1" x14ac:dyDescent="0.7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</row>
    <row r="106" spans="1:26" ht="24" customHeight="1" x14ac:dyDescent="0.7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</row>
    <row r="107" spans="1:26" ht="24" customHeight="1" x14ac:dyDescent="0.7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</row>
    <row r="108" spans="1:26" ht="24" customHeight="1" x14ac:dyDescent="0.7">
      <c r="A108" s="140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</row>
    <row r="109" spans="1:26" ht="24" customHeight="1" x14ac:dyDescent="0.7">
      <c r="A109" s="140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</row>
    <row r="110" spans="1:26" ht="24" customHeight="1" x14ac:dyDescent="0.7">
      <c r="A110" s="140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</row>
    <row r="111" spans="1:26" ht="24" customHeight="1" x14ac:dyDescent="0.7">
      <c r="A111" s="140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</row>
    <row r="112" spans="1:26" ht="24" customHeight="1" x14ac:dyDescent="0.7">
      <c r="A112" s="140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</row>
    <row r="113" spans="1:26" ht="24" customHeight="1" x14ac:dyDescent="0.7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</row>
    <row r="114" spans="1:26" ht="24" customHeight="1" x14ac:dyDescent="0.7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</row>
    <row r="115" spans="1:26" ht="24" customHeight="1" x14ac:dyDescent="0.7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</row>
    <row r="116" spans="1:26" ht="24" customHeight="1" x14ac:dyDescent="0.7">
      <c r="A116" s="140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</row>
    <row r="117" spans="1:26" ht="24" customHeight="1" x14ac:dyDescent="0.7">
      <c r="A117" s="140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</row>
    <row r="118" spans="1:26" ht="24" customHeight="1" x14ac:dyDescent="0.7">
      <c r="A118" s="140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</row>
    <row r="119" spans="1:26" ht="24" customHeight="1" x14ac:dyDescent="0.7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</row>
    <row r="120" spans="1:26" ht="24" customHeight="1" x14ac:dyDescent="0.7">
      <c r="A120" s="140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</row>
    <row r="121" spans="1:26" ht="24" customHeight="1" x14ac:dyDescent="0.7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</row>
    <row r="122" spans="1:26" ht="24" customHeight="1" x14ac:dyDescent="0.7">
      <c r="A122" s="140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</row>
    <row r="123" spans="1:26" ht="24" customHeight="1" x14ac:dyDescent="0.7">
      <c r="A123" s="140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</row>
    <row r="124" spans="1:26" ht="24" customHeight="1" x14ac:dyDescent="0.7">
      <c r="A124" s="140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</row>
    <row r="125" spans="1:26" ht="24" customHeight="1" x14ac:dyDescent="0.7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</row>
    <row r="126" spans="1:26" ht="24" customHeight="1" x14ac:dyDescent="0.7">
      <c r="A126" s="140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</row>
    <row r="127" spans="1:26" ht="24" customHeight="1" x14ac:dyDescent="0.7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</row>
    <row r="128" spans="1:26" ht="24" customHeight="1" x14ac:dyDescent="0.7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</row>
    <row r="129" spans="1:26" ht="24" customHeight="1" x14ac:dyDescent="0.7">
      <c r="A129" s="140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</row>
    <row r="130" spans="1:26" ht="24" customHeight="1" x14ac:dyDescent="0.7">
      <c r="A130" s="140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</row>
    <row r="131" spans="1:26" ht="24" customHeight="1" x14ac:dyDescent="0.7">
      <c r="A131" s="140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</row>
    <row r="132" spans="1:26" ht="24" customHeight="1" x14ac:dyDescent="0.7">
      <c r="A132" s="140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</row>
    <row r="133" spans="1:26" ht="24" customHeight="1" x14ac:dyDescent="0.7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</row>
    <row r="134" spans="1:26" ht="24" customHeight="1" x14ac:dyDescent="0.7">
      <c r="A134" s="140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</row>
    <row r="135" spans="1:26" ht="24" customHeight="1" x14ac:dyDescent="0.7">
      <c r="A135" s="140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</row>
    <row r="136" spans="1:26" ht="24" customHeight="1" x14ac:dyDescent="0.7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</row>
    <row r="137" spans="1:26" ht="24" customHeight="1" x14ac:dyDescent="0.7">
      <c r="A137" s="140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</row>
    <row r="138" spans="1:26" ht="24" customHeight="1" x14ac:dyDescent="0.7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</row>
    <row r="139" spans="1:26" ht="24" customHeight="1" x14ac:dyDescent="0.7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</row>
    <row r="140" spans="1:26" ht="24" customHeight="1" x14ac:dyDescent="0.7">
      <c r="A140" s="140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</row>
    <row r="141" spans="1:26" ht="24" customHeight="1" x14ac:dyDescent="0.7">
      <c r="A141" s="140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</row>
    <row r="142" spans="1:26" ht="24" customHeight="1" x14ac:dyDescent="0.7">
      <c r="A142" s="140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</row>
    <row r="143" spans="1:26" ht="24" customHeight="1" x14ac:dyDescent="0.7">
      <c r="A143" s="140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</row>
    <row r="144" spans="1:26" ht="24" customHeight="1" x14ac:dyDescent="0.7">
      <c r="A144" s="140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</row>
    <row r="145" spans="1:26" ht="24" customHeight="1" x14ac:dyDescent="0.7">
      <c r="A145" s="140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</row>
    <row r="146" spans="1:26" ht="24" customHeight="1" x14ac:dyDescent="0.7">
      <c r="A146" s="140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</row>
    <row r="147" spans="1:26" ht="24" customHeight="1" x14ac:dyDescent="0.7">
      <c r="A147" s="140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</row>
    <row r="148" spans="1:26" ht="24" customHeight="1" x14ac:dyDescent="0.7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</row>
    <row r="149" spans="1:26" ht="24" customHeight="1" x14ac:dyDescent="0.7">
      <c r="A149" s="140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</row>
    <row r="150" spans="1:26" ht="24" customHeight="1" x14ac:dyDescent="0.7">
      <c r="A150" s="140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</row>
    <row r="151" spans="1:26" ht="24" customHeight="1" x14ac:dyDescent="0.7">
      <c r="A151" s="140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</row>
    <row r="152" spans="1:26" ht="24" customHeight="1" x14ac:dyDescent="0.7">
      <c r="A152" s="140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</row>
    <row r="153" spans="1:26" ht="24" customHeight="1" x14ac:dyDescent="0.7">
      <c r="A153" s="140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</row>
    <row r="154" spans="1:26" ht="24" customHeight="1" x14ac:dyDescent="0.7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</row>
    <row r="155" spans="1:26" ht="24" customHeight="1" x14ac:dyDescent="0.7">
      <c r="A155" s="140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</row>
    <row r="156" spans="1:26" ht="24" customHeight="1" x14ac:dyDescent="0.7">
      <c r="A156" s="140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</row>
    <row r="157" spans="1:26" ht="24" customHeight="1" x14ac:dyDescent="0.7">
      <c r="A157" s="140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</row>
    <row r="158" spans="1:26" ht="24" customHeight="1" x14ac:dyDescent="0.7">
      <c r="A158" s="140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</row>
    <row r="159" spans="1:26" ht="24" customHeight="1" x14ac:dyDescent="0.7">
      <c r="A159" s="140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</row>
    <row r="160" spans="1:26" ht="24" customHeight="1" x14ac:dyDescent="0.7">
      <c r="A160" s="140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</row>
    <row r="161" spans="1:26" ht="24" customHeight="1" x14ac:dyDescent="0.7">
      <c r="A161" s="140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</row>
    <row r="162" spans="1:26" ht="24" customHeight="1" x14ac:dyDescent="0.7">
      <c r="A162" s="140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</row>
    <row r="163" spans="1:26" ht="24" customHeight="1" x14ac:dyDescent="0.7">
      <c r="A163" s="140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</row>
    <row r="164" spans="1:26" ht="24" customHeight="1" x14ac:dyDescent="0.7">
      <c r="A164" s="140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</row>
    <row r="165" spans="1:26" ht="24" customHeight="1" x14ac:dyDescent="0.7">
      <c r="A165" s="140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</row>
    <row r="166" spans="1:26" ht="24" customHeight="1" x14ac:dyDescent="0.7">
      <c r="A166" s="140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</row>
    <row r="167" spans="1:26" ht="24" customHeight="1" x14ac:dyDescent="0.7">
      <c r="A167" s="140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</row>
    <row r="168" spans="1:26" ht="24" customHeight="1" x14ac:dyDescent="0.7">
      <c r="A168" s="140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140"/>
    </row>
    <row r="169" spans="1:26" ht="24" customHeight="1" x14ac:dyDescent="0.7">
      <c r="A169" s="140"/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</row>
    <row r="170" spans="1:26" ht="24" customHeight="1" x14ac:dyDescent="0.7">
      <c r="A170" s="140"/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</row>
    <row r="171" spans="1:26" ht="24" customHeight="1" x14ac:dyDescent="0.7">
      <c r="A171" s="140"/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</row>
    <row r="172" spans="1:26" ht="24" customHeight="1" x14ac:dyDescent="0.7">
      <c r="A172" s="140"/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</row>
    <row r="173" spans="1:26" ht="24" customHeight="1" x14ac:dyDescent="0.7">
      <c r="A173" s="140"/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</row>
    <row r="174" spans="1:26" ht="24" customHeight="1" x14ac:dyDescent="0.7">
      <c r="A174" s="140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</row>
    <row r="175" spans="1:26" ht="24" customHeight="1" x14ac:dyDescent="0.7">
      <c r="A175" s="140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</row>
    <row r="176" spans="1:26" ht="24" customHeight="1" x14ac:dyDescent="0.7">
      <c r="A176" s="140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</row>
    <row r="177" spans="1:26" ht="24" customHeight="1" x14ac:dyDescent="0.7">
      <c r="A177" s="140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</row>
    <row r="178" spans="1:26" ht="24" customHeight="1" x14ac:dyDescent="0.7">
      <c r="A178" s="140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</row>
    <row r="179" spans="1:26" ht="24" customHeight="1" x14ac:dyDescent="0.7">
      <c r="A179" s="140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</row>
    <row r="180" spans="1:26" ht="24" customHeight="1" x14ac:dyDescent="0.7">
      <c r="A180" s="140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</row>
    <row r="181" spans="1:26" ht="24" customHeight="1" x14ac:dyDescent="0.7">
      <c r="A181" s="140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</row>
    <row r="182" spans="1:26" ht="24" customHeight="1" x14ac:dyDescent="0.7">
      <c r="A182" s="140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</row>
    <row r="183" spans="1:26" ht="24" customHeight="1" x14ac:dyDescent="0.7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</row>
    <row r="184" spans="1:26" ht="24" customHeight="1" x14ac:dyDescent="0.7">
      <c r="A184" s="140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</row>
    <row r="185" spans="1:26" ht="24" customHeight="1" x14ac:dyDescent="0.7">
      <c r="A185" s="140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</row>
    <row r="186" spans="1:26" ht="24" customHeight="1" x14ac:dyDescent="0.7">
      <c r="A186" s="140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</row>
    <row r="187" spans="1:26" ht="24" customHeight="1" x14ac:dyDescent="0.7">
      <c r="A187" s="140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</row>
    <row r="188" spans="1:26" ht="24" customHeight="1" x14ac:dyDescent="0.7">
      <c r="A188" s="140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</row>
    <row r="189" spans="1:26" ht="24" customHeight="1" x14ac:dyDescent="0.7">
      <c r="A189" s="140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</row>
    <row r="190" spans="1:26" ht="24" customHeight="1" x14ac:dyDescent="0.7">
      <c r="A190" s="140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</row>
    <row r="191" spans="1:26" ht="24" customHeight="1" x14ac:dyDescent="0.7">
      <c r="A191" s="140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</row>
    <row r="192" spans="1:26" ht="24" customHeight="1" x14ac:dyDescent="0.7">
      <c r="A192" s="140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</row>
    <row r="193" spans="1:26" ht="24" customHeight="1" x14ac:dyDescent="0.7">
      <c r="A193" s="140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</row>
    <row r="194" spans="1:26" ht="24" customHeight="1" x14ac:dyDescent="0.7">
      <c r="A194" s="140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</row>
    <row r="195" spans="1:26" ht="24" customHeight="1" x14ac:dyDescent="0.7">
      <c r="A195" s="140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</row>
    <row r="196" spans="1:26" ht="24" customHeight="1" x14ac:dyDescent="0.7">
      <c r="A196" s="140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</row>
    <row r="197" spans="1:26" ht="24" customHeight="1" x14ac:dyDescent="0.7">
      <c r="A197" s="140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</row>
    <row r="198" spans="1:26" ht="24" customHeight="1" x14ac:dyDescent="0.7">
      <c r="A198" s="140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</row>
    <row r="199" spans="1:26" ht="24" customHeight="1" x14ac:dyDescent="0.7">
      <c r="A199" s="140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</row>
    <row r="200" spans="1:26" ht="24" customHeight="1" x14ac:dyDescent="0.7">
      <c r="A200" s="140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</row>
    <row r="201" spans="1:26" ht="24" customHeight="1" x14ac:dyDescent="0.7">
      <c r="A201" s="140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</row>
    <row r="202" spans="1:26" ht="24" customHeight="1" x14ac:dyDescent="0.7">
      <c r="A202" s="140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</row>
    <row r="203" spans="1:26" ht="24" customHeight="1" x14ac:dyDescent="0.7">
      <c r="A203" s="140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</row>
    <row r="204" spans="1:26" ht="24" customHeight="1" x14ac:dyDescent="0.7">
      <c r="A204" s="140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</row>
    <row r="205" spans="1:26" ht="24" customHeight="1" x14ac:dyDescent="0.7">
      <c r="A205" s="140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</row>
    <row r="206" spans="1:26" ht="24" customHeight="1" x14ac:dyDescent="0.7">
      <c r="A206" s="140"/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</row>
    <row r="207" spans="1:26" ht="24" customHeight="1" x14ac:dyDescent="0.7">
      <c r="A207" s="140"/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</row>
    <row r="208" spans="1:26" ht="24" customHeight="1" x14ac:dyDescent="0.7">
      <c r="A208" s="140"/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</row>
    <row r="209" spans="1:26" ht="24" customHeight="1" x14ac:dyDescent="0.7">
      <c r="A209" s="140"/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</row>
    <row r="210" spans="1:26" ht="24" customHeight="1" x14ac:dyDescent="0.7">
      <c r="A210" s="140"/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</row>
    <row r="211" spans="1:26" ht="24" customHeight="1" x14ac:dyDescent="0.7">
      <c r="A211" s="140"/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</row>
    <row r="212" spans="1:26" ht="24" customHeight="1" x14ac:dyDescent="0.7">
      <c r="A212" s="140"/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</row>
    <row r="213" spans="1:26" ht="24" customHeight="1" x14ac:dyDescent="0.7">
      <c r="A213" s="140"/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</row>
    <row r="214" spans="1:26" ht="24" customHeight="1" x14ac:dyDescent="0.7">
      <c r="A214" s="140"/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</row>
    <row r="215" spans="1:26" ht="24" customHeight="1" x14ac:dyDescent="0.7">
      <c r="A215" s="140"/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</row>
    <row r="216" spans="1:26" ht="24" customHeight="1" x14ac:dyDescent="0.7">
      <c r="A216" s="140"/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</row>
    <row r="217" spans="1:26" ht="24" customHeight="1" x14ac:dyDescent="0.7">
      <c r="A217" s="140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</row>
    <row r="218" spans="1:26" ht="24" customHeight="1" x14ac:dyDescent="0.7">
      <c r="A218" s="140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</row>
    <row r="219" spans="1:26" ht="24" customHeight="1" x14ac:dyDescent="0.7">
      <c r="A219" s="140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</row>
    <row r="220" spans="1:26" ht="24" customHeight="1" x14ac:dyDescent="0.7">
      <c r="A220" s="140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16:Q16"/>
    <mergeCell ref="A17:Q17"/>
    <mergeCell ref="A1:B2"/>
    <mergeCell ref="C1:E1"/>
    <mergeCell ref="F1:R1"/>
    <mergeCell ref="B11:D11"/>
    <mergeCell ref="E11:Q1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011"/>
  <sheetViews>
    <sheetView tabSelected="1" zoomScale="90" zoomScaleNormal="90" workbookViewId="0">
      <pane xSplit="2" ySplit="5" topLeftCell="S6" activePane="bottomRight" state="frozen"/>
      <selection pane="topRight" activeCell="C1" sqref="C1"/>
      <selection pane="bottomLeft" activeCell="A6" sqref="A6"/>
      <selection pane="bottomRight" activeCell="AC19" sqref="AC19"/>
    </sheetView>
  </sheetViews>
  <sheetFormatPr defaultColWidth="12.59765625" defaultRowHeight="15" customHeight="1" x14ac:dyDescent="0.25"/>
  <cols>
    <col min="1" max="1" width="9.5" customWidth="1"/>
    <col min="2" max="2" width="39.59765625" customWidth="1"/>
    <col min="3" max="3" width="10.5" customWidth="1"/>
    <col min="4" max="4" width="16.69921875" customWidth="1"/>
    <col min="5" max="5" width="9.59765625" customWidth="1"/>
    <col min="6" max="6" width="10.8984375" customWidth="1"/>
    <col min="7" max="7" width="9.8984375" customWidth="1"/>
    <col min="8" max="8" width="10.19921875" bestFit="1" customWidth="1"/>
    <col min="9" max="9" width="9.59765625" customWidth="1"/>
    <col min="10" max="10" width="10.19921875" bestFit="1" customWidth="1"/>
    <col min="11" max="15" width="9.09765625" bestFit="1" customWidth="1"/>
    <col min="16" max="16" width="10.19921875" bestFit="1" customWidth="1"/>
    <col min="17" max="17" width="9.09765625" bestFit="1" customWidth="1"/>
    <col min="18" max="18" width="10.19921875" bestFit="1" customWidth="1"/>
    <col min="19" max="19" width="10" customWidth="1"/>
    <col min="20" max="20" width="10.19921875" bestFit="1" customWidth="1"/>
    <col min="21" max="21" width="9.8984375" customWidth="1"/>
    <col min="22" max="22" width="10.19921875" bestFit="1" customWidth="1"/>
    <col min="23" max="23" width="9.8984375" customWidth="1"/>
    <col min="24" max="24" width="10.19921875" bestFit="1" customWidth="1"/>
    <col min="25" max="28" width="9.09765625" bestFit="1" customWidth="1"/>
    <col min="29" max="29" width="10.69921875" customWidth="1"/>
    <col min="30" max="30" width="12.3984375" bestFit="1" customWidth="1"/>
    <col min="31" max="31" width="10" bestFit="1" customWidth="1"/>
    <col min="32" max="49" width="7.8984375" customWidth="1"/>
  </cols>
  <sheetData>
    <row r="1" spans="1:49" ht="14.25" customHeight="1" x14ac:dyDescent="0.25">
      <c r="A1" s="156" t="s">
        <v>53</v>
      </c>
      <c r="B1" s="157"/>
      <c r="C1" s="109"/>
      <c r="D1" s="109"/>
      <c r="E1" s="109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 t="s">
        <v>54</v>
      </c>
      <c r="AD1" s="110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</row>
    <row r="2" spans="1:49" ht="14.25" customHeight="1" x14ac:dyDescent="0.25">
      <c r="A2" s="158" t="s">
        <v>55</v>
      </c>
      <c r="B2" s="159"/>
      <c r="C2" s="159"/>
      <c r="D2" s="159"/>
      <c r="E2" s="159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25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</row>
    <row r="3" spans="1:49" ht="14.25" customHeight="1" x14ac:dyDescent="0.25">
      <c r="A3" s="206" t="s">
        <v>56</v>
      </c>
      <c r="B3" s="206" t="s">
        <v>57</v>
      </c>
      <c r="C3" s="206" t="s">
        <v>58</v>
      </c>
      <c r="D3" s="206" t="s">
        <v>59</v>
      </c>
      <c r="E3" s="206" t="s">
        <v>60</v>
      </c>
      <c r="F3" s="212" t="s">
        <v>61</v>
      </c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06" t="s">
        <v>59</v>
      </c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</row>
    <row r="4" spans="1:49" ht="14.25" customHeight="1" x14ac:dyDescent="0.25">
      <c r="A4" s="207"/>
      <c r="B4" s="207"/>
      <c r="C4" s="207"/>
      <c r="D4" s="207"/>
      <c r="E4" s="207"/>
      <c r="F4" s="211" t="s">
        <v>3</v>
      </c>
      <c r="G4" s="202"/>
      <c r="H4" s="211" t="s">
        <v>4</v>
      </c>
      <c r="I4" s="202"/>
      <c r="J4" s="211" t="s">
        <v>5</v>
      </c>
      <c r="K4" s="202"/>
      <c r="L4" s="211" t="s">
        <v>6</v>
      </c>
      <c r="M4" s="202"/>
      <c r="N4" s="211" t="s">
        <v>7</v>
      </c>
      <c r="O4" s="202"/>
      <c r="P4" s="211" t="s">
        <v>8</v>
      </c>
      <c r="Q4" s="202"/>
      <c r="R4" s="211" t="s">
        <v>9</v>
      </c>
      <c r="S4" s="202"/>
      <c r="T4" s="211" t="s">
        <v>10</v>
      </c>
      <c r="U4" s="202"/>
      <c r="V4" s="211" t="s">
        <v>11</v>
      </c>
      <c r="W4" s="202"/>
      <c r="X4" s="211" t="s">
        <v>12</v>
      </c>
      <c r="Y4" s="202"/>
      <c r="Z4" s="211" t="s">
        <v>13</v>
      </c>
      <c r="AA4" s="202"/>
      <c r="AB4" s="211" t="s">
        <v>14</v>
      </c>
      <c r="AC4" s="202"/>
      <c r="AD4" s="209" t="s">
        <v>34</v>
      </c>
      <c r="AE4" s="207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</row>
    <row r="5" spans="1:49" ht="14.25" customHeight="1" x14ac:dyDescent="0.25">
      <c r="A5" s="207"/>
      <c r="B5" s="208"/>
      <c r="C5" s="208"/>
      <c r="D5" s="208"/>
      <c r="E5" s="208"/>
      <c r="F5" s="26" t="s">
        <v>62</v>
      </c>
      <c r="G5" s="26" t="s">
        <v>63</v>
      </c>
      <c r="H5" s="26" t="s">
        <v>62</v>
      </c>
      <c r="I5" s="26" t="s">
        <v>63</v>
      </c>
      <c r="J5" s="26" t="s">
        <v>62</v>
      </c>
      <c r="K5" s="26" t="s">
        <v>63</v>
      </c>
      <c r="L5" s="26" t="s">
        <v>62</v>
      </c>
      <c r="M5" s="26" t="s">
        <v>63</v>
      </c>
      <c r="N5" s="26" t="s">
        <v>62</v>
      </c>
      <c r="O5" s="26" t="s">
        <v>63</v>
      </c>
      <c r="P5" s="26" t="s">
        <v>62</v>
      </c>
      <c r="Q5" s="26" t="s">
        <v>63</v>
      </c>
      <c r="R5" s="26" t="s">
        <v>62</v>
      </c>
      <c r="S5" s="26" t="s">
        <v>63</v>
      </c>
      <c r="T5" s="26" t="s">
        <v>62</v>
      </c>
      <c r="U5" s="26" t="s">
        <v>63</v>
      </c>
      <c r="V5" s="26" t="s">
        <v>62</v>
      </c>
      <c r="W5" s="26" t="s">
        <v>63</v>
      </c>
      <c r="X5" s="26" t="s">
        <v>62</v>
      </c>
      <c r="Y5" s="26" t="s">
        <v>63</v>
      </c>
      <c r="Z5" s="26" t="s">
        <v>62</v>
      </c>
      <c r="AA5" s="26" t="s">
        <v>63</v>
      </c>
      <c r="AB5" s="26" t="s">
        <v>62</v>
      </c>
      <c r="AC5" s="26" t="s">
        <v>63</v>
      </c>
      <c r="AD5" s="210"/>
      <c r="AE5" s="2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</row>
    <row r="6" spans="1:49" ht="30" customHeight="1" x14ac:dyDescent="0.25">
      <c r="A6" s="161" t="s">
        <v>64</v>
      </c>
      <c r="B6" s="27" t="s">
        <v>65</v>
      </c>
      <c r="C6" s="28"/>
      <c r="D6" s="28"/>
      <c r="E6" s="28"/>
      <c r="F6" s="29"/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28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</row>
    <row r="7" spans="1:49" ht="14.25" customHeight="1" x14ac:dyDescent="0.25">
      <c r="A7" s="31"/>
      <c r="B7" s="27" t="s">
        <v>66</v>
      </c>
      <c r="C7" s="28"/>
      <c r="D7" s="28"/>
      <c r="E7" s="28"/>
      <c r="F7" s="29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2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</row>
    <row r="8" spans="1:49" ht="14.25" customHeight="1" x14ac:dyDescent="0.25">
      <c r="A8" s="33"/>
      <c r="B8" s="34" t="s">
        <v>67</v>
      </c>
      <c r="C8" s="35">
        <v>2.7078000000000002</v>
      </c>
      <c r="D8" s="28" t="s">
        <v>68</v>
      </c>
      <c r="E8" s="28" t="s">
        <v>69</v>
      </c>
      <c r="F8" s="99">
        <v>16.21</v>
      </c>
      <c r="G8" s="99">
        <f>F8*C8</f>
        <v>43.893438000000003</v>
      </c>
      <c r="H8" s="99">
        <v>3.64</v>
      </c>
      <c r="I8" s="99">
        <f>H8*C8</f>
        <v>9.8563920000000014</v>
      </c>
      <c r="J8" s="99">
        <v>20.190000000000001</v>
      </c>
      <c r="K8" s="99">
        <f>J8*C8</f>
        <v>54.670482000000007</v>
      </c>
      <c r="L8" s="99">
        <v>32.47</v>
      </c>
      <c r="M8" s="99">
        <f>L8*C8</f>
        <v>87.922266000000008</v>
      </c>
      <c r="N8" s="99">
        <v>23.75</v>
      </c>
      <c r="O8" s="99">
        <f>N8*C8</f>
        <v>64.310250000000011</v>
      </c>
      <c r="P8" s="99">
        <v>18.62</v>
      </c>
      <c r="Q8" s="99">
        <f>P8*C8</f>
        <v>50.419236000000005</v>
      </c>
      <c r="R8" s="99">
        <v>16.55</v>
      </c>
      <c r="S8" s="99">
        <f>R8*C8</f>
        <v>44.814090000000007</v>
      </c>
      <c r="T8" s="99">
        <v>22.8</v>
      </c>
      <c r="U8" s="99">
        <f>T8*C8</f>
        <v>61.737840000000006</v>
      </c>
      <c r="V8" s="99">
        <v>5.84</v>
      </c>
      <c r="W8" s="99">
        <f>V8*C8</f>
        <v>15.813552000000001</v>
      </c>
      <c r="X8" s="99">
        <v>17.510000000000002</v>
      </c>
      <c r="Y8" s="99">
        <f>X8*C8</f>
        <v>47.413578000000008</v>
      </c>
      <c r="Z8" s="99">
        <v>40.51</v>
      </c>
      <c r="AA8" s="99">
        <f>Z8*C8</f>
        <v>109.692978</v>
      </c>
      <c r="AB8" s="99">
        <v>38.700000000000003</v>
      </c>
      <c r="AC8" s="99">
        <f>AB8*C8</f>
        <v>104.79186000000001</v>
      </c>
      <c r="AD8" s="105">
        <f>G8+I8+K8+M8+O8+Q8+S8+U8+W8+Y8+AA8+AC8</f>
        <v>695.33596200000011</v>
      </c>
      <c r="AE8" s="38" t="s">
        <v>70</v>
      </c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</row>
    <row r="9" spans="1:49" ht="14.25" customHeight="1" x14ac:dyDescent="0.25">
      <c r="A9" s="39"/>
      <c r="B9" s="34" t="s">
        <v>71</v>
      </c>
      <c r="C9" s="35">
        <v>2.7078000000000002</v>
      </c>
      <c r="D9" s="28" t="s">
        <v>68</v>
      </c>
      <c r="E9" s="28" t="s">
        <v>69</v>
      </c>
      <c r="F9" s="36">
        <v>0</v>
      </c>
      <c r="G9" s="99">
        <f>F9*C9</f>
        <v>0</v>
      </c>
      <c r="H9" s="36">
        <v>0</v>
      </c>
      <c r="I9" s="99">
        <f>H9*C9</f>
        <v>0</v>
      </c>
      <c r="J9" s="36">
        <v>0</v>
      </c>
      <c r="K9" s="99">
        <f>J9*C9</f>
        <v>0</v>
      </c>
      <c r="L9" s="36">
        <v>0</v>
      </c>
      <c r="M9" s="99">
        <f>L9*C9</f>
        <v>0</v>
      </c>
      <c r="N9" s="36">
        <v>0</v>
      </c>
      <c r="O9" s="99">
        <f>N9*C9</f>
        <v>0</v>
      </c>
      <c r="P9" s="36">
        <v>0</v>
      </c>
      <c r="Q9" s="99">
        <f>P9*C9</f>
        <v>0</v>
      </c>
      <c r="R9" s="36">
        <v>0</v>
      </c>
      <c r="S9" s="99">
        <f>R9*C9</f>
        <v>0</v>
      </c>
      <c r="T9" s="36">
        <v>0</v>
      </c>
      <c r="U9" s="99">
        <f>T9*C9</f>
        <v>0</v>
      </c>
      <c r="V9" s="36">
        <v>0</v>
      </c>
      <c r="W9" s="99">
        <f>V9*C9</f>
        <v>0</v>
      </c>
      <c r="X9" s="36">
        <v>0</v>
      </c>
      <c r="Y9" s="99">
        <f>X9*C9</f>
        <v>0</v>
      </c>
      <c r="Z9" s="36">
        <v>0</v>
      </c>
      <c r="AA9" s="99">
        <f>Z9*C9</f>
        <v>0</v>
      </c>
      <c r="AB9" s="36">
        <v>0</v>
      </c>
      <c r="AC9" s="99">
        <f>AB9*C9</f>
        <v>0</v>
      </c>
      <c r="AD9" s="105">
        <f>G9+I9+K9+M9+O9+Q9+S9+U9+W9+Y9+AA9+AC9</f>
        <v>0</v>
      </c>
      <c r="AE9" s="38" t="s">
        <v>70</v>
      </c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</row>
    <row r="10" spans="1:49" ht="14.25" customHeight="1" x14ac:dyDescent="0.25">
      <c r="A10" s="39"/>
      <c r="B10" s="40" t="s">
        <v>72</v>
      </c>
      <c r="C10" s="35"/>
      <c r="D10" s="28"/>
      <c r="E10" s="28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7"/>
      <c r="AE10" s="38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</row>
    <row r="11" spans="1:49" ht="30.75" customHeight="1" x14ac:dyDescent="0.25">
      <c r="A11" s="39"/>
      <c r="B11" s="40" t="s">
        <v>73</v>
      </c>
      <c r="C11" s="35"/>
      <c r="D11" s="28"/>
      <c r="E11" s="28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7"/>
      <c r="AE11" s="38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</row>
    <row r="12" spans="1:49" s="100" customFormat="1" ht="14.25" customHeight="1" x14ac:dyDescent="0.25">
      <c r="A12" s="97"/>
      <c r="B12" s="102" t="s">
        <v>74</v>
      </c>
      <c r="C12" s="115">
        <v>2.7406000000000001</v>
      </c>
      <c r="D12" s="104" t="s">
        <v>68</v>
      </c>
      <c r="E12" s="104" t="s">
        <v>69</v>
      </c>
      <c r="F12" s="99">
        <v>1345</v>
      </c>
      <c r="G12" s="99">
        <f>F12*C12</f>
        <v>3686.107</v>
      </c>
      <c r="H12" s="99">
        <v>1541</v>
      </c>
      <c r="I12" s="99">
        <f>H12*C12</f>
        <v>4223.2646000000004</v>
      </c>
      <c r="J12" s="99">
        <v>1012</v>
      </c>
      <c r="K12" s="99">
        <f>J12*C12</f>
        <v>2773.4872</v>
      </c>
      <c r="L12" s="99">
        <v>731.33</v>
      </c>
      <c r="M12" s="99">
        <f>L12*C12</f>
        <v>2004.2829980000001</v>
      </c>
      <c r="N12" s="99">
        <v>756</v>
      </c>
      <c r="O12" s="99">
        <f>N12*C12</f>
        <v>2071.8936000000003</v>
      </c>
      <c r="P12" s="99">
        <v>1089</v>
      </c>
      <c r="Q12" s="99">
        <f>P12*C12</f>
        <v>2984.5134000000003</v>
      </c>
      <c r="R12" s="99">
        <v>1745</v>
      </c>
      <c r="S12" s="99">
        <f>R12*C12</f>
        <v>4782.3470000000007</v>
      </c>
      <c r="T12" s="99">
        <v>1333</v>
      </c>
      <c r="U12" s="99">
        <f>T12*C12</f>
        <v>3653.2198000000003</v>
      </c>
      <c r="V12" s="99">
        <v>991</v>
      </c>
      <c r="W12" s="99">
        <f>V12*C12</f>
        <v>2715.9346</v>
      </c>
      <c r="X12" s="99">
        <v>1248</v>
      </c>
      <c r="Y12" s="99">
        <f>X12*$C$12</f>
        <v>3420.2688000000003</v>
      </c>
      <c r="Z12" s="99">
        <v>881.05</v>
      </c>
      <c r="AA12" s="99">
        <f>Z12*$C$12</f>
        <v>2414.60563</v>
      </c>
      <c r="AB12" s="99">
        <v>976</v>
      </c>
      <c r="AC12" s="99">
        <f>AB12*$C$12</f>
        <v>2674.8256000000001</v>
      </c>
      <c r="AD12" s="105">
        <f t="shared" ref="AD12:AD17" si="0">G12+I12+K12+M12+O12+Q12+S12+U12+W12+Y12+AA12+AC12</f>
        <v>37404.750228000004</v>
      </c>
      <c r="AE12" s="106" t="s">
        <v>70</v>
      </c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</row>
    <row r="13" spans="1:49" ht="14.25" customHeight="1" x14ac:dyDescent="0.25">
      <c r="A13" s="39"/>
      <c r="B13" s="34" t="s">
        <v>75</v>
      </c>
      <c r="C13" s="35">
        <v>2.2393999999999998</v>
      </c>
      <c r="D13" s="28" t="s">
        <v>68</v>
      </c>
      <c r="E13" s="28" t="s">
        <v>69</v>
      </c>
      <c r="F13" s="186">
        <v>0</v>
      </c>
      <c r="G13" s="186">
        <f>F13*C13</f>
        <v>0</v>
      </c>
      <c r="H13" s="186">
        <v>0</v>
      </c>
      <c r="I13" s="186">
        <f>H13*C13</f>
        <v>0</v>
      </c>
      <c r="J13" s="186">
        <v>0</v>
      </c>
      <c r="K13" s="186">
        <f>J13*C13</f>
        <v>0</v>
      </c>
      <c r="L13" s="186">
        <v>0</v>
      </c>
      <c r="M13" s="186">
        <f>L13*C13</f>
        <v>0</v>
      </c>
      <c r="N13" s="186">
        <v>0</v>
      </c>
      <c r="O13" s="186">
        <f>N13*C13</f>
        <v>0</v>
      </c>
      <c r="P13" s="186">
        <v>0</v>
      </c>
      <c r="Q13" s="186">
        <f>P13*C13</f>
        <v>0</v>
      </c>
      <c r="R13" s="186">
        <v>0</v>
      </c>
      <c r="S13" s="186">
        <f>R13*C13</f>
        <v>0</v>
      </c>
      <c r="T13" s="186">
        <v>0</v>
      </c>
      <c r="U13" s="186">
        <f>T13*C13</f>
        <v>0</v>
      </c>
      <c r="V13" s="186">
        <v>0</v>
      </c>
      <c r="W13" s="186">
        <f>V13*C13</f>
        <v>0</v>
      </c>
      <c r="X13" s="186">
        <v>0</v>
      </c>
      <c r="Y13" s="186">
        <f>X13*$C$12</f>
        <v>0</v>
      </c>
      <c r="Z13" s="186">
        <v>0</v>
      </c>
      <c r="AA13" s="186">
        <f>Z13*$C$12</f>
        <v>0</v>
      </c>
      <c r="AB13" s="186">
        <v>0</v>
      </c>
      <c r="AC13" s="186">
        <f>AB13*$C$12</f>
        <v>0</v>
      </c>
      <c r="AD13" s="41">
        <f t="shared" si="0"/>
        <v>0</v>
      </c>
      <c r="AE13" s="38" t="s">
        <v>70</v>
      </c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</row>
    <row r="14" spans="1:49" s="100" customFormat="1" ht="14.25" customHeight="1" x14ac:dyDescent="0.25">
      <c r="A14" s="97"/>
      <c r="B14" s="102" t="s">
        <v>76</v>
      </c>
      <c r="C14" s="115">
        <v>2.2393999999999998</v>
      </c>
      <c r="D14" s="104" t="s">
        <v>68</v>
      </c>
      <c r="E14" s="104" t="s">
        <v>69</v>
      </c>
      <c r="F14" s="186">
        <v>330</v>
      </c>
      <c r="G14" s="186">
        <f>F14*C14</f>
        <v>739.00199999999995</v>
      </c>
      <c r="H14" s="186">
        <v>380</v>
      </c>
      <c r="I14" s="186">
        <f>H14*C14</f>
        <v>850.97199999999998</v>
      </c>
      <c r="J14" s="186">
        <v>236</v>
      </c>
      <c r="K14" s="186">
        <f>J14*C14</f>
        <v>528.49839999999995</v>
      </c>
      <c r="L14" s="186">
        <v>247</v>
      </c>
      <c r="M14" s="186">
        <f>L14*C14</f>
        <v>553.1318</v>
      </c>
      <c r="N14" s="186">
        <v>306</v>
      </c>
      <c r="O14" s="186">
        <f>N14*C14</f>
        <v>685.25639999999999</v>
      </c>
      <c r="P14" s="186">
        <v>493</v>
      </c>
      <c r="Q14" s="186">
        <f>P14*C14</f>
        <v>1104.0241999999998</v>
      </c>
      <c r="R14" s="186">
        <v>329</v>
      </c>
      <c r="S14" s="186">
        <f>R14*C14</f>
        <v>736.76259999999991</v>
      </c>
      <c r="T14" s="186">
        <v>299</v>
      </c>
      <c r="U14" s="186">
        <f>T14*C14</f>
        <v>669.5806</v>
      </c>
      <c r="V14" s="186">
        <v>313</v>
      </c>
      <c r="W14" s="186">
        <f>V14*C14</f>
        <v>700.93219999999997</v>
      </c>
      <c r="X14" s="186">
        <v>388</v>
      </c>
      <c r="Y14" s="186">
        <f>X14*$C$14</f>
        <v>868.88719999999989</v>
      </c>
      <c r="Z14" s="186">
        <v>370.2</v>
      </c>
      <c r="AA14" s="186">
        <f>Z14*$C$14</f>
        <v>829.02587999999992</v>
      </c>
      <c r="AB14" s="186">
        <v>347</v>
      </c>
      <c r="AC14" s="186">
        <f>AB14*$C$14</f>
        <v>777.07179999999994</v>
      </c>
      <c r="AD14" s="41">
        <f t="shared" si="0"/>
        <v>9043.1450800000002</v>
      </c>
      <c r="AE14" s="106" t="s">
        <v>70</v>
      </c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</row>
    <row r="15" spans="1:49" ht="14.25" customHeight="1" x14ac:dyDescent="0.25">
      <c r="A15" s="39"/>
      <c r="B15" s="34" t="s">
        <v>77</v>
      </c>
      <c r="C15" s="35">
        <v>1</v>
      </c>
      <c r="D15" s="28" t="s">
        <v>78</v>
      </c>
      <c r="E15" s="28" t="s">
        <v>32</v>
      </c>
      <c r="F15" s="186">
        <v>0</v>
      </c>
      <c r="G15" s="186">
        <f>F15*C15</f>
        <v>0</v>
      </c>
      <c r="H15" s="186">
        <v>0</v>
      </c>
      <c r="I15" s="186">
        <f>H15*C15</f>
        <v>0</v>
      </c>
      <c r="J15" s="186">
        <v>0</v>
      </c>
      <c r="K15" s="186">
        <f>J15*C15</f>
        <v>0</v>
      </c>
      <c r="L15" s="186">
        <v>0</v>
      </c>
      <c r="M15" s="186">
        <f>L15*C15</f>
        <v>0</v>
      </c>
      <c r="N15" s="186">
        <v>0</v>
      </c>
      <c r="O15" s="186">
        <f>N15*C15</f>
        <v>0</v>
      </c>
      <c r="P15" s="186">
        <v>0</v>
      </c>
      <c r="Q15" s="186">
        <f>P15*C15</f>
        <v>0</v>
      </c>
      <c r="R15" s="186">
        <v>0</v>
      </c>
      <c r="S15" s="186">
        <f>R15*C15</f>
        <v>0</v>
      </c>
      <c r="T15" s="186">
        <v>0</v>
      </c>
      <c r="U15" s="186">
        <f>T15*C15</f>
        <v>0</v>
      </c>
      <c r="V15" s="186">
        <v>0</v>
      </c>
      <c r="W15" s="186">
        <f>V15*C15</f>
        <v>0</v>
      </c>
      <c r="X15" s="186">
        <v>0</v>
      </c>
      <c r="Y15" s="186">
        <f>X15*$C$14</f>
        <v>0</v>
      </c>
      <c r="Z15" s="186">
        <v>0</v>
      </c>
      <c r="AA15" s="186">
        <f>Z15*$C$14</f>
        <v>0</v>
      </c>
      <c r="AB15" s="186">
        <v>0</v>
      </c>
      <c r="AC15" s="186">
        <f>AB15*$C$14</f>
        <v>0</v>
      </c>
      <c r="AD15" s="41">
        <f t="shared" si="0"/>
        <v>0</v>
      </c>
      <c r="AE15" s="38" t="s">
        <v>70</v>
      </c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</row>
    <row r="16" spans="1:49" s="100" customFormat="1" ht="14.25" customHeight="1" x14ac:dyDescent="0.25">
      <c r="A16" s="97"/>
      <c r="B16" s="102" t="s">
        <v>79</v>
      </c>
      <c r="C16" s="103">
        <v>28</v>
      </c>
      <c r="D16" s="104" t="s">
        <v>80</v>
      </c>
      <c r="E16" s="104" t="s">
        <v>81</v>
      </c>
      <c r="F16" s="41">
        <f>'CH4จากระบบ septic tank'!F5</f>
        <v>104.07600000000001</v>
      </c>
      <c r="G16" s="186">
        <f t="shared" ref="G16:G20" si="1">F16*C16</f>
        <v>2914.1280000000002</v>
      </c>
      <c r="H16" s="41">
        <f>'CH4จากระบบ septic tank'!$G$5</f>
        <v>99.12</v>
      </c>
      <c r="I16" s="186">
        <f t="shared" ref="I16:I20" si="2">H16*C16</f>
        <v>2775.36</v>
      </c>
      <c r="J16" s="41">
        <f>'CH4จากระบบ septic tank'!$H$5</f>
        <v>104.07600000000001</v>
      </c>
      <c r="K16" s="186">
        <f t="shared" ref="K16:K20" si="3">J16*C16</f>
        <v>2914.1280000000002</v>
      </c>
      <c r="L16" s="41">
        <f>'CH4จากระบบ septic tank'!$I$5</f>
        <v>99.12</v>
      </c>
      <c r="M16" s="186">
        <f t="shared" ref="M16:M20" si="4">L16*C16</f>
        <v>2775.36</v>
      </c>
      <c r="N16" s="41">
        <f>'CH4จากระบบ septic tank'!$J$5</f>
        <v>99.12</v>
      </c>
      <c r="O16" s="186">
        <f t="shared" ref="O16:O20" si="5">N16*C16</f>
        <v>2775.36</v>
      </c>
      <c r="P16" s="41">
        <f>'CH4จากระบบ septic tank'!$K$5</f>
        <v>94.164000000000001</v>
      </c>
      <c r="Q16" s="186">
        <f t="shared" ref="Q16:Q20" si="6">P16*C16</f>
        <v>2636.5920000000001</v>
      </c>
      <c r="R16" s="41">
        <f>'CH4จากระบบ septic tank'!L5</f>
        <v>99.12</v>
      </c>
      <c r="S16" s="186">
        <f t="shared" ref="S16:S20" si="7">R16*C16</f>
        <v>2775.36</v>
      </c>
      <c r="T16" s="41">
        <f>'CH4จากระบบ septic tank'!M5</f>
        <v>104.07600000000001</v>
      </c>
      <c r="U16" s="186">
        <f t="shared" ref="U16:U20" si="8">T16*C16</f>
        <v>2914.1280000000002</v>
      </c>
      <c r="V16" s="41">
        <f>'CH4จากระบบ septic tank'!N5</f>
        <v>104.07600000000001</v>
      </c>
      <c r="W16" s="186">
        <f t="shared" ref="W16:W20" si="9">V16*C16</f>
        <v>2914.1280000000002</v>
      </c>
      <c r="X16" s="41">
        <f>'CH4จากระบบ septic tank'!O5</f>
        <v>104.07600000000001</v>
      </c>
      <c r="Y16" s="186">
        <f>X16*C16</f>
        <v>2914.1280000000002</v>
      </c>
      <c r="Z16" s="41">
        <f>'CH4จากระบบ septic tank'!P5</f>
        <v>104.07600000000001</v>
      </c>
      <c r="AA16" s="186">
        <f>C16*Z16</f>
        <v>2914.1280000000002</v>
      </c>
      <c r="AB16" s="41">
        <f>'CH4จากระบบ septic tank'!Q5</f>
        <v>94.164000000000001</v>
      </c>
      <c r="AC16" s="186">
        <f>AB16*C16</f>
        <v>2636.5920000000001</v>
      </c>
      <c r="AD16" s="41">
        <f t="shared" si="0"/>
        <v>33859.392</v>
      </c>
      <c r="AE16" s="106" t="s">
        <v>70</v>
      </c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</row>
    <row r="17" spans="1:49" s="100" customFormat="1" ht="27.6" x14ac:dyDescent="0.25">
      <c r="A17" s="97"/>
      <c r="B17" s="107" t="s">
        <v>82</v>
      </c>
      <c r="C17" s="162">
        <v>28</v>
      </c>
      <c r="D17" s="163" t="s">
        <v>80</v>
      </c>
      <c r="E17" s="163" t="s">
        <v>81</v>
      </c>
      <c r="F17" s="164">
        <f>CH4จากบ่อบำบัดไม่เติมอากาศ!E14</f>
        <v>3.6528000000000005</v>
      </c>
      <c r="G17" s="165">
        <f t="shared" si="1"/>
        <v>102.27840000000002</v>
      </c>
      <c r="H17" s="164">
        <f>CH4จากบ่อบำบัดไม่เติมอากาศ!F14</f>
        <v>6.4704000000000006</v>
      </c>
      <c r="I17" s="165">
        <f t="shared" si="2"/>
        <v>181.17120000000003</v>
      </c>
      <c r="J17" s="164">
        <f>CH4จากบ่อบำบัดไม่เติมอากาศ!G14</f>
        <v>11.942400000000001</v>
      </c>
      <c r="K17" s="165">
        <f t="shared" si="3"/>
        <v>334.38720000000001</v>
      </c>
      <c r="L17" s="164">
        <f>CH4จากบ่อบำบัดไม่เติมอากาศ!H14</f>
        <v>11.0352</v>
      </c>
      <c r="M17" s="165">
        <f t="shared" si="4"/>
        <v>308.98559999999998</v>
      </c>
      <c r="N17" s="164">
        <f>CH4จากบ่อบำบัดไม่เติมอากาศ!I14</f>
        <v>8.5343999999999998</v>
      </c>
      <c r="O17" s="165">
        <f t="shared" si="5"/>
        <v>238.9632</v>
      </c>
      <c r="P17" s="164">
        <f>CH4จากบ่อบำบัดไม่เติมอากาศ!J14</f>
        <v>4.8144</v>
      </c>
      <c r="Q17" s="165">
        <f t="shared" si="6"/>
        <v>134.8032</v>
      </c>
      <c r="R17" s="164">
        <f>CH4จากบ่อบำบัดไม่เติมอากาศ!K14</f>
        <v>5.2224000000000013</v>
      </c>
      <c r="S17" s="165">
        <f t="shared" si="7"/>
        <v>146.22720000000004</v>
      </c>
      <c r="T17" s="164">
        <f>CH4จากบ่อบำบัดไม่เติมอากาศ!L14</f>
        <v>6.4704000000000006</v>
      </c>
      <c r="U17" s="165">
        <f t="shared" si="8"/>
        <v>181.17120000000003</v>
      </c>
      <c r="V17" s="164">
        <f>CH4จากบ่อบำบัดไม่เติมอากาศ!M14</f>
        <v>4.8480000000000008</v>
      </c>
      <c r="W17" s="99">
        <f t="shared" si="9"/>
        <v>135.74400000000003</v>
      </c>
      <c r="X17" s="164">
        <f>CH4จากบ่อบำบัดไม่เติมอากาศ!N14</f>
        <v>4.9344000000000001</v>
      </c>
      <c r="Y17" s="99">
        <f>X17*$C$17</f>
        <v>138.16320000000002</v>
      </c>
      <c r="Z17" s="164">
        <f>CH4จากบ่อบำบัดไม่เติมอากาศ!O14</f>
        <v>3.7199999999999998</v>
      </c>
      <c r="AA17" s="99">
        <f>Z17*$C$17</f>
        <v>104.16</v>
      </c>
      <c r="AB17" s="164">
        <f>CH4จากบ่อบำบัดไม่เติมอากาศ!P14</f>
        <v>3.3456000000000001</v>
      </c>
      <c r="AC17" s="99">
        <f>AB17*$C$17</f>
        <v>93.6768</v>
      </c>
      <c r="AD17" s="164">
        <f t="shared" si="0"/>
        <v>2099.7312000000002</v>
      </c>
      <c r="AE17" s="166" t="s">
        <v>70</v>
      </c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</row>
    <row r="18" spans="1:49" ht="27.6" x14ac:dyDescent="0.25">
      <c r="A18" s="39"/>
      <c r="B18" s="42" t="s">
        <v>83</v>
      </c>
      <c r="C18" s="167">
        <v>1300</v>
      </c>
      <c r="D18" s="168" t="s">
        <v>84</v>
      </c>
      <c r="E18" s="138" t="s">
        <v>85</v>
      </c>
      <c r="F18" s="169">
        <v>0</v>
      </c>
      <c r="G18" s="165">
        <f t="shared" si="1"/>
        <v>0</v>
      </c>
      <c r="H18" s="169">
        <v>0</v>
      </c>
      <c r="I18" s="165">
        <f t="shared" si="2"/>
        <v>0</v>
      </c>
      <c r="J18" s="169">
        <v>0</v>
      </c>
      <c r="K18" s="165">
        <f t="shared" si="3"/>
        <v>0</v>
      </c>
      <c r="L18" s="169">
        <v>0</v>
      </c>
      <c r="M18" s="165">
        <f t="shared" si="4"/>
        <v>0</v>
      </c>
      <c r="N18" s="169">
        <v>0</v>
      </c>
      <c r="O18" s="165">
        <f t="shared" si="5"/>
        <v>0</v>
      </c>
      <c r="P18" s="169">
        <v>0</v>
      </c>
      <c r="Q18" s="165">
        <f t="shared" si="6"/>
        <v>0</v>
      </c>
      <c r="R18" s="169">
        <v>0</v>
      </c>
      <c r="S18" s="165">
        <f t="shared" si="7"/>
        <v>0</v>
      </c>
      <c r="T18" s="169">
        <v>0</v>
      </c>
      <c r="U18" s="165">
        <f t="shared" si="8"/>
        <v>0</v>
      </c>
      <c r="V18" s="169">
        <v>0</v>
      </c>
      <c r="W18" s="99">
        <f t="shared" si="9"/>
        <v>0</v>
      </c>
      <c r="X18" s="169">
        <v>0</v>
      </c>
      <c r="Y18" s="99">
        <f t="shared" ref="Y18:Y20" si="10">X18*$C$17</f>
        <v>0</v>
      </c>
      <c r="Z18" s="169">
        <v>0</v>
      </c>
      <c r="AA18" s="99">
        <f t="shared" ref="AA18:AA20" si="11">Z18*$C$17</f>
        <v>0</v>
      </c>
      <c r="AB18" s="169">
        <v>0</v>
      </c>
      <c r="AC18" s="99">
        <f t="shared" ref="AC18:AC20" si="12">AB18*$C$17</f>
        <v>0</v>
      </c>
      <c r="AD18" s="164">
        <f t="shared" ref="AD18:AD20" si="13">G18+I18+K18+M18+O18+Q18+S18+U18+W18+Y18+AA18+AC18</f>
        <v>0</v>
      </c>
      <c r="AE18" s="170" t="s">
        <v>70</v>
      </c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</row>
    <row r="19" spans="1:49" ht="14.25" customHeight="1" x14ac:dyDescent="0.25">
      <c r="A19" s="39"/>
      <c r="B19" s="121" t="s">
        <v>86</v>
      </c>
      <c r="C19" s="122">
        <v>1760</v>
      </c>
      <c r="D19" s="123" t="s">
        <v>87</v>
      </c>
      <c r="E19" s="123" t="s">
        <v>88</v>
      </c>
      <c r="F19" s="169">
        <v>0</v>
      </c>
      <c r="G19" s="165">
        <f t="shared" si="1"/>
        <v>0</v>
      </c>
      <c r="H19" s="169">
        <v>0</v>
      </c>
      <c r="I19" s="165">
        <f t="shared" si="2"/>
        <v>0</v>
      </c>
      <c r="J19" s="169">
        <v>0</v>
      </c>
      <c r="K19" s="165">
        <f t="shared" si="3"/>
        <v>0</v>
      </c>
      <c r="L19" s="169">
        <v>0</v>
      </c>
      <c r="M19" s="165">
        <f t="shared" si="4"/>
        <v>0</v>
      </c>
      <c r="N19" s="169">
        <v>0</v>
      </c>
      <c r="O19" s="165">
        <f t="shared" si="5"/>
        <v>0</v>
      </c>
      <c r="P19" s="169">
        <v>0</v>
      </c>
      <c r="Q19" s="165">
        <f t="shared" si="6"/>
        <v>0</v>
      </c>
      <c r="R19" s="169">
        <v>0</v>
      </c>
      <c r="S19" s="165">
        <f t="shared" si="7"/>
        <v>0</v>
      </c>
      <c r="T19" s="169">
        <v>3</v>
      </c>
      <c r="U19" s="165">
        <f>T19*C19</f>
        <v>5280</v>
      </c>
      <c r="V19" s="169">
        <v>2.5</v>
      </c>
      <c r="W19" s="99">
        <f>V19*C19</f>
        <v>4400</v>
      </c>
      <c r="X19" s="169">
        <v>1.5</v>
      </c>
      <c r="Y19" s="99">
        <f>X19*C19</f>
        <v>2640</v>
      </c>
      <c r="Z19" s="169">
        <v>0</v>
      </c>
      <c r="AA19" s="99">
        <f>Z19*C19</f>
        <v>0</v>
      </c>
      <c r="AB19" s="169">
        <v>4</v>
      </c>
      <c r="AC19" s="99">
        <f>AB19*C19</f>
        <v>7040</v>
      </c>
      <c r="AD19" s="164">
        <f t="shared" si="13"/>
        <v>19360</v>
      </c>
      <c r="AE19" s="126" t="s">
        <v>70</v>
      </c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</row>
    <row r="20" spans="1:49" ht="14.25" customHeight="1" x14ac:dyDescent="0.25">
      <c r="A20" s="39"/>
      <c r="B20" s="121" t="s">
        <v>89</v>
      </c>
      <c r="C20" s="122">
        <v>677</v>
      </c>
      <c r="D20" s="123" t="s">
        <v>90</v>
      </c>
      <c r="E20" s="123" t="s">
        <v>91</v>
      </c>
      <c r="F20" s="169">
        <v>0</v>
      </c>
      <c r="G20" s="165">
        <f t="shared" si="1"/>
        <v>0</v>
      </c>
      <c r="H20" s="169">
        <v>0</v>
      </c>
      <c r="I20" s="165">
        <f t="shared" si="2"/>
        <v>0</v>
      </c>
      <c r="J20" s="169">
        <v>0</v>
      </c>
      <c r="K20" s="165">
        <f t="shared" si="3"/>
        <v>0</v>
      </c>
      <c r="L20" s="169">
        <v>0</v>
      </c>
      <c r="M20" s="165">
        <f t="shared" si="4"/>
        <v>0</v>
      </c>
      <c r="N20" s="169">
        <v>0</v>
      </c>
      <c r="O20" s="165">
        <f t="shared" si="5"/>
        <v>0</v>
      </c>
      <c r="P20" s="169">
        <v>0</v>
      </c>
      <c r="Q20" s="165">
        <f t="shared" si="6"/>
        <v>0</v>
      </c>
      <c r="R20" s="169">
        <v>0</v>
      </c>
      <c r="S20" s="165">
        <f t="shared" si="7"/>
        <v>0</v>
      </c>
      <c r="T20" s="169">
        <v>0</v>
      </c>
      <c r="U20" s="165">
        <f t="shared" si="8"/>
        <v>0</v>
      </c>
      <c r="V20" s="169">
        <v>0</v>
      </c>
      <c r="W20" s="99">
        <f t="shared" si="9"/>
        <v>0</v>
      </c>
      <c r="X20" s="169">
        <v>0</v>
      </c>
      <c r="Y20" s="99">
        <f t="shared" si="10"/>
        <v>0</v>
      </c>
      <c r="Z20" s="169">
        <v>0</v>
      </c>
      <c r="AA20" s="99">
        <f t="shared" si="11"/>
        <v>0</v>
      </c>
      <c r="AB20" s="169">
        <v>0</v>
      </c>
      <c r="AC20" s="99">
        <f t="shared" si="12"/>
        <v>0</v>
      </c>
      <c r="AD20" s="164">
        <f t="shared" si="13"/>
        <v>0</v>
      </c>
      <c r="AE20" s="126" t="s">
        <v>70</v>
      </c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</row>
    <row r="21" spans="1:49" ht="14.25" customHeight="1" x14ac:dyDescent="0.25">
      <c r="A21" s="171"/>
      <c r="B21" s="216" t="s">
        <v>34</v>
      </c>
      <c r="C21" s="217"/>
      <c r="D21" s="43"/>
      <c r="E21" s="44"/>
      <c r="F21" s="45"/>
      <c r="G21" s="45">
        <f>SUM(G6:G20)</f>
        <v>7485.4088380000003</v>
      </c>
      <c r="H21" s="45"/>
      <c r="I21" s="45">
        <f>SUM(I6:I20)</f>
        <v>8040.6241920000002</v>
      </c>
      <c r="J21" s="45"/>
      <c r="K21" s="45">
        <f>SUM(K6:K20)</f>
        <v>6605.1712820000002</v>
      </c>
      <c r="L21" s="45"/>
      <c r="M21" s="45">
        <f>SUM(M6:M20)</f>
        <v>5729.6826639999999</v>
      </c>
      <c r="N21" s="45"/>
      <c r="O21" s="45">
        <f>SUM(O6:O20)</f>
        <v>5835.7834500000008</v>
      </c>
      <c r="P21" s="45"/>
      <c r="Q21" s="45">
        <f>SUM(Q6:Q20)</f>
        <v>6910.3520360000002</v>
      </c>
      <c r="R21" s="45"/>
      <c r="S21" s="45">
        <f>SUM(S6:S20)</f>
        <v>8485.5108899999996</v>
      </c>
      <c r="T21" s="45"/>
      <c r="U21" s="45">
        <f>SUM(U6:U20)</f>
        <v>12759.837439999999</v>
      </c>
      <c r="V21" s="45"/>
      <c r="W21" s="45">
        <f>SUM(W6:W20)</f>
        <v>10882.552351999999</v>
      </c>
      <c r="X21" s="45"/>
      <c r="Y21" s="45">
        <f>SUM(Y6:Y20)</f>
        <v>10028.860778000002</v>
      </c>
      <c r="Z21" s="45"/>
      <c r="AA21" s="45">
        <f>SUM(AA6:AA20)</f>
        <v>6371.6124880000007</v>
      </c>
      <c r="AB21" s="45"/>
      <c r="AC21" s="45">
        <f>SUM(AC6:AC20)</f>
        <v>13326.958060000001</v>
      </c>
      <c r="AD21" s="46">
        <f>SUM(AD6:AD20)</f>
        <v>102462.35447000001</v>
      </c>
      <c r="AE21" s="47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</row>
    <row r="22" spans="1:49" ht="14.25" customHeight="1" x14ac:dyDescent="0.25">
      <c r="A22" s="48" t="s">
        <v>92</v>
      </c>
      <c r="B22" s="49" t="s">
        <v>93</v>
      </c>
      <c r="C22" s="117">
        <v>0.49990000000000001</v>
      </c>
      <c r="D22" s="50" t="s">
        <v>94</v>
      </c>
      <c r="E22" s="50" t="s">
        <v>95</v>
      </c>
      <c r="F22" s="51">
        <v>113977</v>
      </c>
      <c r="G22" s="52">
        <f t="shared" ref="G22:G25" si="14">F22*C22</f>
        <v>56977.102299999999</v>
      </c>
      <c r="H22" s="51">
        <v>103417</v>
      </c>
      <c r="I22" s="52">
        <f>H22*C22</f>
        <v>51698.158300000003</v>
      </c>
      <c r="J22" s="51">
        <v>107033</v>
      </c>
      <c r="K22" s="52">
        <f t="shared" ref="K22:K25" si="15">J22*C22</f>
        <v>53505.796699999999</v>
      </c>
      <c r="L22" s="51">
        <v>96785</v>
      </c>
      <c r="M22" s="52">
        <f t="shared" ref="M22:M25" si="16">L22*C22</f>
        <v>48382.821499999998</v>
      </c>
      <c r="N22" s="51">
        <v>98194</v>
      </c>
      <c r="O22" s="52">
        <f t="shared" ref="O22:O25" si="17">N22*C22</f>
        <v>49087.1806</v>
      </c>
      <c r="P22" s="51">
        <v>101566</v>
      </c>
      <c r="Q22" s="52">
        <f t="shared" ref="Q22:Q25" si="18">P22*C22</f>
        <v>50772.843399999998</v>
      </c>
      <c r="R22" s="51">
        <v>129435</v>
      </c>
      <c r="S22" s="52">
        <f t="shared" ref="S22:S25" si="19">R22*C22</f>
        <v>64704.556499999999</v>
      </c>
      <c r="T22" s="51">
        <v>136986</v>
      </c>
      <c r="U22" s="52">
        <f t="shared" ref="U22:U25" si="20">T22*C22</f>
        <v>68479.301399999997</v>
      </c>
      <c r="V22" s="51">
        <v>122537</v>
      </c>
      <c r="W22" s="52">
        <f t="shared" ref="W22:W25" si="21">V22*C22</f>
        <v>61256.246299999999</v>
      </c>
      <c r="X22" s="51">
        <v>103305</v>
      </c>
      <c r="Y22" s="52">
        <f>X22*$C$22</f>
        <v>51642.169500000004</v>
      </c>
      <c r="Z22" s="51">
        <v>88493</v>
      </c>
      <c r="AA22" s="52">
        <f>Z22*$C$22</f>
        <v>44237.650699999998</v>
      </c>
      <c r="AB22" s="51">
        <v>90094</v>
      </c>
      <c r="AC22" s="52">
        <f>AB22*$C$22</f>
        <v>45037.990599999997</v>
      </c>
      <c r="AD22" s="53">
        <f>G22+I22+K22+M22+O22+Q22+S22+U22+W22+Y22+AA22+AC22</f>
        <v>645781.81779999996</v>
      </c>
      <c r="AE22" s="54" t="s">
        <v>70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</row>
    <row r="23" spans="1:49" ht="14.25" customHeight="1" x14ac:dyDescent="0.25">
      <c r="A23" s="31" t="s">
        <v>96</v>
      </c>
      <c r="B23" s="55" t="s">
        <v>97</v>
      </c>
      <c r="C23" s="118">
        <v>2.1019999999999999</v>
      </c>
      <c r="D23" s="56" t="s">
        <v>98</v>
      </c>
      <c r="E23" s="56" t="s">
        <v>32</v>
      </c>
      <c r="F23" s="116">
        <v>280</v>
      </c>
      <c r="G23" s="116">
        <f t="shared" si="14"/>
        <v>588.55999999999995</v>
      </c>
      <c r="H23" s="116">
        <v>112.25</v>
      </c>
      <c r="I23" s="116">
        <f t="shared" ref="I23:I25" si="22">H23*C23</f>
        <v>235.94949999999997</v>
      </c>
      <c r="J23" s="116">
        <v>147.25</v>
      </c>
      <c r="K23" s="116">
        <f t="shared" si="15"/>
        <v>309.51949999999999</v>
      </c>
      <c r="L23" s="116">
        <v>130.75</v>
      </c>
      <c r="M23" s="116">
        <f t="shared" si="16"/>
        <v>274.8365</v>
      </c>
      <c r="N23" s="116">
        <v>124</v>
      </c>
      <c r="O23" s="116">
        <f t="shared" si="17"/>
        <v>260.64799999999997</v>
      </c>
      <c r="P23" s="116">
        <v>108</v>
      </c>
      <c r="Q23" s="116">
        <f t="shared" si="18"/>
        <v>227.01599999999999</v>
      </c>
      <c r="R23" s="116">
        <v>210</v>
      </c>
      <c r="S23" s="116">
        <f t="shared" si="19"/>
        <v>441.41999999999996</v>
      </c>
      <c r="T23" s="116">
        <v>100</v>
      </c>
      <c r="U23" s="116">
        <f t="shared" si="20"/>
        <v>210.2</v>
      </c>
      <c r="V23" s="116">
        <v>236.5</v>
      </c>
      <c r="W23" s="116">
        <f t="shared" si="21"/>
        <v>497.12299999999999</v>
      </c>
      <c r="X23" s="116">
        <v>67.5</v>
      </c>
      <c r="Y23" s="116">
        <f>X23*$C$23</f>
        <v>141.88499999999999</v>
      </c>
      <c r="Z23" s="116">
        <v>137.25</v>
      </c>
      <c r="AA23" s="116">
        <f>Z23*$C$23</f>
        <v>288.49949999999995</v>
      </c>
      <c r="AB23" s="116">
        <v>227.25</v>
      </c>
      <c r="AC23" s="57">
        <f>AB23*$C$23</f>
        <v>477.67949999999996</v>
      </c>
      <c r="AD23" s="58">
        <f>G23+I23+K23+M23+O23+Q23+S23+U23+W23+Y23+AA23+AC23</f>
        <v>3953.3364999999994</v>
      </c>
      <c r="AE23" s="59" t="s">
        <v>70</v>
      </c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</row>
    <row r="24" spans="1:49" s="194" customFormat="1" ht="14.25" customHeight="1" x14ac:dyDescent="0.25">
      <c r="A24" s="187"/>
      <c r="B24" s="60" t="s">
        <v>99</v>
      </c>
      <c r="C24" s="188">
        <v>0.79479999999999995</v>
      </c>
      <c r="D24" s="189" t="s">
        <v>100</v>
      </c>
      <c r="E24" s="189" t="s">
        <v>101</v>
      </c>
      <c r="F24" s="186">
        <v>0</v>
      </c>
      <c r="G24" s="190">
        <f t="shared" si="14"/>
        <v>0</v>
      </c>
      <c r="H24" s="186">
        <v>0</v>
      </c>
      <c r="I24" s="190">
        <f t="shared" si="22"/>
        <v>0</v>
      </c>
      <c r="J24" s="186">
        <v>0</v>
      </c>
      <c r="K24" s="190">
        <f t="shared" si="15"/>
        <v>0</v>
      </c>
      <c r="L24" s="186">
        <v>0</v>
      </c>
      <c r="M24" s="190">
        <f t="shared" si="16"/>
        <v>0</v>
      </c>
      <c r="N24" s="186">
        <v>0</v>
      </c>
      <c r="O24" s="190">
        <f t="shared" si="17"/>
        <v>0</v>
      </c>
      <c r="P24" s="186">
        <v>0</v>
      </c>
      <c r="Q24" s="190">
        <f t="shared" si="18"/>
        <v>0</v>
      </c>
      <c r="R24" s="186">
        <v>0</v>
      </c>
      <c r="S24" s="190">
        <f t="shared" si="19"/>
        <v>0</v>
      </c>
      <c r="T24" s="186">
        <v>0</v>
      </c>
      <c r="U24" s="190">
        <f t="shared" si="20"/>
        <v>0</v>
      </c>
      <c r="V24" s="186">
        <v>0</v>
      </c>
      <c r="W24" s="190">
        <f t="shared" si="21"/>
        <v>0</v>
      </c>
      <c r="X24" s="186">
        <v>0</v>
      </c>
      <c r="Y24" s="186">
        <v>0</v>
      </c>
      <c r="Z24" s="190">
        <v>0</v>
      </c>
      <c r="AA24" s="186">
        <v>0</v>
      </c>
      <c r="AB24" s="186">
        <v>0</v>
      </c>
      <c r="AC24" s="190">
        <f t="shared" ref="AC24:AC25" si="23">AB24*$C$23</f>
        <v>0</v>
      </c>
      <c r="AD24" s="191">
        <f t="shared" ref="AD24:AD25" si="24">G24+I24+K24+M24+O24+Q24+S24+U24+W24+Y24+AA24+AC24</f>
        <v>0</v>
      </c>
      <c r="AE24" s="192" t="s">
        <v>70</v>
      </c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</row>
    <row r="25" spans="1:49" s="196" customFormat="1" ht="14.25" customHeight="1" x14ac:dyDescent="0.25">
      <c r="A25" s="187"/>
      <c r="B25" s="60" t="s">
        <v>102</v>
      </c>
      <c r="C25" s="188">
        <v>0.54100000000000004</v>
      </c>
      <c r="D25" s="189" t="s">
        <v>100</v>
      </c>
      <c r="E25" s="189" t="s">
        <v>101</v>
      </c>
      <c r="F25" s="186">
        <v>0</v>
      </c>
      <c r="G25" s="190">
        <f t="shared" si="14"/>
        <v>0</v>
      </c>
      <c r="H25" s="186">
        <v>0</v>
      </c>
      <c r="I25" s="190">
        <f t="shared" si="22"/>
        <v>0</v>
      </c>
      <c r="J25" s="186">
        <v>0</v>
      </c>
      <c r="K25" s="190">
        <f t="shared" si="15"/>
        <v>0</v>
      </c>
      <c r="L25" s="186">
        <v>0</v>
      </c>
      <c r="M25" s="190">
        <f t="shared" si="16"/>
        <v>0</v>
      </c>
      <c r="N25" s="186">
        <v>0</v>
      </c>
      <c r="O25" s="190">
        <f t="shared" si="17"/>
        <v>0</v>
      </c>
      <c r="P25" s="186">
        <v>0</v>
      </c>
      <c r="Q25" s="190">
        <f t="shared" si="18"/>
        <v>0</v>
      </c>
      <c r="R25" s="186">
        <v>0</v>
      </c>
      <c r="S25" s="190">
        <f t="shared" si="19"/>
        <v>0</v>
      </c>
      <c r="T25" s="186">
        <v>0</v>
      </c>
      <c r="U25" s="190">
        <f t="shared" si="20"/>
        <v>0</v>
      </c>
      <c r="V25" s="186">
        <v>0</v>
      </c>
      <c r="W25" s="190">
        <f t="shared" si="21"/>
        <v>0</v>
      </c>
      <c r="X25" s="186">
        <v>0</v>
      </c>
      <c r="Y25" s="186">
        <v>0</v>
      </c>
      <c r="Z25" s="190">
        <v>0</v>
      </c>
      <c r="AA25" s="186">
        <v>0</v>
      </c>
      <c r="AB25" s="186">
        <v>0</v>
      </c>
      <c r="AC25" s="190">
        <f t="shared" si="23"/>
        <v>0</v>
      </c>
      <c r="AD25" s="191">
        <f t="shared" si="24"/>
        <v>0</v>
      </c>
      <c r="AE25" s="192" t="s">
        <v>70</v>
      </c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5"/>
      <c r="AS25" s="193"/>
      <c r="AT25" s="193"/>
      <c r="AU25" s="193"/>
      <c r="AV25" s="193"/>
      <c r="AW25" s="193"/>
    </row>
    <row r="26" spans="1:49" s="100" customFormat="1" ht="14.25" customHeight="1" x14ac:dyDescent="0.25">
      <c r="A26" s="97"/>
      <c r="B26" s="98" t="s">
        <v>103</v>
      </c>
      <c r="C26" s="172">
        <v>2.3199999999999998</v>
      </c>
      <c r="D26" s="163" t="s">
        <v>98</v>
      </c>
      <c r="E26" s="173" t="s">
        <v>32</v>
      </c>
      <c r="F26" s="165">
        <v>4086.9</v>
      </c>
      <c r="G26" s="165">
        <f t="shared" ref="G26" si="25">F26*C26</f>
        <v>9481.6080000000002</v>
      </c>
      <c r="H26" s="165">
        <v>4240.2</v>
      </c>
      <c r="I26" s="165">
        <f t="shared" ref="I26" si="26">H26*C26</f>
        <v>9837.2639999999992</v>
      </c>
      <c r="J26" s="165">
        <v>3440</v>
      </c>
      <c r="K26" s="165">
        <f t="shared" ref="K26" si="27">J26*C26</f>
        <v>7980.7999999999993</v>
      </c>
      <c r="L26" s="165">
        <v>1424.4</v>
      </c>
      <c r="M26" s="165">
        <f t="shared" ref="M26" si="28">L26*C26</f>
        <v>3304.6080000000002</v>
      </c>
      <c r="N26" s="165">
        <v>1639.3</v>
      </c>
      <c r="O26" s="165">
        <f t="shared" ref="O26" si="29">N26*C26</f>
        <v>3803.1759999999995</v>
      </c>
      <c r="P26" s="165">
        <v>3633.6</v>
      </c>
      <c r="Q26" s="165">
        <f t="shared" ref="Q26" si="30">P26*C26</f>
        <v>8429.9519999999993</v>
      </c>
      <c r="R26" s="165">
        <v>4283.3999999999996</v>
      </c>
      <c r="S26" s="165">
        <f t="shared" ref="S26" si="31">R26*C26</f>
        <v>9937.4879999999994</v>
      </c>
      <c r="T26" s="165">
        <v>4334.1000000000004</v>
      </c>
      <c r="U26" s="165">
        <f t="shared" ref="U26" si="32">T26*C26</f>
        <v>10055.112000000001</v>
      </c>
      <c r="V26" s="165">
        <v>4269.1000000000004</v>
      </c>
      <c r="W26" s="165">
        <f t="shared" ref="W26" si="33">V26*C26</f>
        <v>9904.3119999999999</v>
      </c>
      <c r="X26" s="165">
        <v>3614.7</v>
      </c>
      <c r="Y26" s="99">
        <f>X26*C26</f>
        <v>8386.1039999999994</v>
      </c>
      <c r="Z26" s="165">
        <v>3958.7</v>
      </c>
      <c r="AA26" s="165">
        <f>Z26*$C$26</f>
        <v>9184.1839999999993</v>
      </c>
      <c r="AB26" s="165">
        <v>4044.5</v>
      </c>
      <c r="AC26" s="165">
        <f>AB26*$C$26</f>
        <v>9383.24</v>
      </c>
      <c r="AD26" s="164">
        <f>G26+I26+K26+M26+O26+Q26+S26+U26+W26+Y26+AA26+AC26</f>
        <v>99687.847999999998</v>
      </c>
      <c r="AE26" s="166" t="s">
        <v>70</v>
      </c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9"/>
      <c r="AS26" s="128"/>
      <c r="AT26" s="128"/>
      <c r="AU26" s="128"/>
      <c r="AV26" s="128"/>
      <c r="AW26" s="128"/>
    </row>
    <row r="27" spans="1:49" s="130" customFormat="1" ht="14.25" customHeight="1" x14ac:dyDescent="0.25">
      <c r="A27" s="97"/>
      <c r="B27" s="127" t="s">
        <v>104</v>
      </c>
      <c r="C27" s="125">
        <v>2.7078000000000002</v>
      </c>
      <c r="D27" s="123" t="s">
        <v>68</v>
      </c>
      <c r="E27" s="123" t="s">
        <v>69</v>
      </c>
      <c r="F27" s="124"/>
      <c r="G27" s="125">
        <v>0</v>
      </c>
      <c r="H27" s="124"/>
      <c r="I27" s="125">
        <v>0</v>
      </c>
      <c r="J27" s="124"/>
      <c r="K27" s="125">
        <v>0</v>
      </c>
      <c r="L27" s="124"/>
      <c r="M27" s="125">
        <v>0</v>
      </c>
      <c r="N27" s="124"/>
      <c r="O27" s="125">
        <v>0</v>
      </c>
      <c r="P27" s="124"/>
      <c r="Q27" s="125">
        <v>0</v>
      </c>
      <c r="R27" s="124"/>
      <c r="S27" s="125">
        <v>0</v>
      </c>
      <c r="T27" s="124"/>
      <c r="U27" s="125">
        <v>0</v>
      </c>
      <c r="V27" s="124"/>
      <c r="W27" s="125">
        <v>0</v>
      </c>
      <c r="X27" s="124"/>
      <c r="Y27" s="125">
        <v>0</v>
      </c>
      <c r="Z27" s="124"/>
      <c r="AA27" s="125">
        <v>0</v>
      </c>
      <c r="AB27" s="124"/>
      <c r="AC27" s="125">
        <v>0</v>
      </c>
      <c r="AD27" s="125">
        <v>0</v>
      </c>
      <c r="AE27" s="126" t="s">
        <v>70</v>
      </c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9"/>
      <c r="AS27" s="128"/>
      <c r="AT27" s="128"/>
      <c r="AU27" s="128"/>
      <c r="AV27" s="128"/>
      <c r="AW27" s="128"/>
    </row>
    <row r="28" spans="1:49" ht="14.25" customHeight="1" thickBot="1" x14ac:dyDescent="0.3">
      <c r="A28" s="171"/>
      <c r="B28" s="218" t="s">
        <v>34</v>
      </c>
      <c r="C28" s="217"/>
      <c r="D28" s="61"/>
      <c r="E28" s="61"/>
      <c r="F28" s="62"/>
      <c r="G28" s="62">
        <f>SUM(G23:G26)</f>
        <v>10070.168</v>
      </c>
      <c r="H28" s="62"/>
      <c r="I28" s="62">
        <f>SUM(I23:I26)</f>
        <v>10073.2135</v>
      </c>
      <c r="J28" s="62"/>
      <c r="K28" s="62">
        <f>SUM(K23:K26)</f>
        <v>8290.3194999999996</v>
      </c>
      <c r="L28" s="62"/>
      <c r="M28" s="62">
        <f>SUM(M23:M26)</f>
        <v>3579.4445000000001</v>
      </c>
      <c r="N28" s="62"/>
      <c r="O28" s="62">
        <f>SUM(O23:O26)</f>
        <v>4063.8239999999996</v>
      </c>
      <c r="P28" s="62"/>
      <c r="Q28" s="62">
        <f>SUM(Q23:Q26)</f>
        <v>8656.9679999999989</v>
      </c>
      <c r="R28" s="62"/>
      <c r="S28" s="62">
        <f>SUM(S23:S26)</f>
        <v>10378.907999999999</v>
      </c>
      <c r="T28" s="62"/>
      <c r="U28" s="62">
        <f>SUM(U23:U26)</f>
        <v>10265.312000000002</v>
      </c>
      <c r="V28" s="62"/>
      <c r="W28" s="62">
        <f>SUM(W23:W26)</f>
        <v>10401.434999999999</v>
      </c>
      <c r="X28" s="62"/>
      <c r="Y28" s="62">
        <f>SUM(Y23:Y26)</f>
        <v>8527.9889999999996</v>
      </c>
      <c r="Z28" s="62"/>
      <c r="AA28" s="62">
        <f>SUM(AA23:AA26)</f>
        <v>9472.6834999999992</v>
      </c>
      <c r="AB28" s="62"/>
      <c r="AC28" s="62">
        <f>SUM(AC23:AC26)</f>
        <v>9860.9195</v>
      </c>
      <c r="AD28" s="62">
        <f>SUBTOTAL(9,AD23:AD26)</f>
        <v>103641.1845</v>
      </c>
      <c r="AE28" s="63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74"/>
      <c r="AS28" s="108"/>
      <c r="AT28" s="108"/>
      <c r="AU28" s="108"/>
      <c r="AV28" s="108"/>
      <c r="AW28" s="108"/>
    </row>
    <row r="29" spans="1:49" ht="14.25" customHeight="1" x14ac:dyDescent="0.25">
      <c r="A29" s="108" t="s">
        <v>105</v>
      </c>
      <c r="B29" s="131" t="s">
        <v>106</v>
      </c>
      <c r="C29" s="109"/>
      <c r="D29" s="109"/>
      <c r="E29" s="109"/>
      <c r="F29" s="132"/>
      <c r="G29" s="132"/>
      <c r="H29" s="132"/>
      <c r="I29" s="132"/>
      <c r="J29" s="132"/>
      <c r="K29" s="133"/>
      <c r="L29" s="133"/>
      <c r="M29" s="133"/>
      <c r="N29" s="133"/>
      <c r="O29" s="132"/>
      <c r="P29" s="133"/>
      <c r="Q29" s="133"/>
      <c r="R29" s="133"/>
      <c r="S29" s="133"/>
      <c r="T29" s="132"/>
      <c r="U29" s="132"/>
      <c r="V29" s="132"/>
      <c r="W29" s="132"/>
      <c r="X29" s="132"/>
      <c r="Y29" s="132"/>
      <c r="Z29" s="132"/>
      <c r="AA29" s="132"/>
      <c r="AB29" s="132"/>
      <c r="AC29" s="134" t="s">
        <v>34</v>
      </c>
      <c r="AD29" s="134">
        <f>AD21+AD22+AD28</f>
        <v>851885.35676999995</v>
      </c>
      <c r="AE29" s="135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36"/>
      <c r="AS29" s="109"/>
      <c r="AT29" s="109"/>
      <c r="AU29" s="109"/>
      <c r="AV29" s="109"/>
      <c r="AW29" s="109"/>
    </row>
    <row r="30" spans="1:49" ht="14.25" customHeight="1" x14ac:dyDescent="0.25">
      <c r="A30" s="108"/>
      <c r="B30" s="137" t="s">
        <v>107</v>
      </c>
      <c r="C30" s="109"/>
      <c r="D30" s="109"/>
      <c r="E30" s="109"/>
      <c r="F30" s="110"/>
      <c r="G30" s="110"/>
      <c r="H30" s="110"/>
      <c r="I30" s="110"/>
      <c r="J30" s="110"/>
      <c r="K30" s="111"/>
      <c r="L30" s="112"/>
      <c r="M30" s="113"/>
      <c r="N30" s="111"/>
      <c r="O30" s="110"/>
      <c r="P30" s="111"/>
      <c r="Q30" s="112"/>
      <c r="R30" s="113"/>
      <c r="S30" s="111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4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</row>
    <row r="31" spans="1:49" ht="14.25" customHeight="1" x14ac:dyDescent="0.25">
      <c r="A31" s="108"/>
      <c r="B31" s="137" t="s">
        <v>108</v>
      </c>
      <c r="C31" s="109"/>
      <c r="D31" s="109"/>
      <c r="E31" s="109"/>
      <c r="F31" s="110"/>
      <c r="G31" s="110"/>
      <c r="H31" s="110"/>
      <c r="I31" s="110"/>
      <c r="J31" s="110"/>
      <c r="K31" s="111"/>
      <c r="L31" s="112"/>
      <c r="M31" s="113"/>
      <c r="N31" s="111"/>
      <c r="O31" s="110"/>
      <c r="P31" s="111"/>
      <c r="Q31" s="112"/>
      <c r="R31" s="113"/>
      <c r="S31" s="111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4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</row>
    <row r="32" spans="1:49" ht="14.25" customHeight="1" x14ac:dyDescent="0.25">
      <c r="A32" s="108"/>
      <c r="B32" s="137" t="s">
        <v>109</v>
      </c>
      <c r="C32" s="109"/>
      <c r="D32" s="109"/>
      <c r="E32" s="109"/>
      <c r="F32" s="110"/>
      <c r="G32" s="110"/>
      <c r="H32" s="110"/>
      <c r="I32" s="110"/>
      <c r="J32" s="110"/>
      <c r="K32" s="111"/>
      <c r="L32" s="112"/>
      <c r="M32" s="113"/>
      <c r="N32" s="111"/>
      <c r="O32" s="110"/>
      <c r="P32" s="111"/>
      <c r="Q32" s="112"/>
      <c r="R32" s="113"/>
      <c r="S32" s="111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4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</row>
    <row r="33" spans="1:49" ht="14.25" customHeight="1" x14ac:dyDescent="0.25">
      <c r="A33" s="108"/>
      <c r="B33" s="137" t="s">
        <v>110</v>
      </c>
      <c r="C33" s="109"/>
      <c r="D33" s="109"/>
      <c r="E33" s="109"/>
      <c r="F33" s="110"/>
      <c r="G33" s="110"/>
      <c r="H33" s="110"/>
      <c r="I33" s="110"/>
      <c r="J33" s="110"/>
      <c r="K33" s="111"/>
      <c r="L33" s="112"/>
      <c r="M33" s="113"/>
      <c r="N33" s="111"/>
      <c r="O33" s="110"/>
      <c r="P33" s="111"/>
      <c r="Q33" s="112"/>
      <c r="R33" s="113"/>
      <c r="S33" s="111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4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</row>
    <row r="34" spans="1:49" ht="14.25" customHeight="1" x14ac:dyDescent="0.25">
      <c r="A34" s="108"/>
      <c r="B34" s="137" t="s">
        <v>111</v>
      </c>
      <c r="C34" s="109"/>
      <c r="D34" s="109"/>
      <c r="E34" s="109"/>
      <c r="F34" s="110"/>
      <c r="G34" s="110"/>
      <c r="H34" s="110"/>
      <c r="I34" s="110"/>
      <c r="J34" s="110"/>
      <c r="K34" s="111"/>
      <c r="L34" s="112"/>
      <c r="M34" s="113"/>
      <c r="N34" s="111"/>
      <c r="O34" s="110"/>
      <c r="P34" s="111"/>
      <c r="Q34" s="112"/>
      <c r="R34" s="113"/>
      <c r="S34" s="111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4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</row>
    <row r="35" spans="1:49" ht="14.25" customHeight="1" x14ac:dyDescent="0.25">
      <c r="A35" s="108"/>
      <c r="B35" s="197" t="s">
        <v>112</v>
      </c>
      <c r="C35" s="198"/>
      <c r="D35" s="198"/>
      <c r="E35" s="109"/>
      <c r="F35" s="110"/>
      <c r="G35" s="110"/>
      <c r="H35" s="110"/>
      <c r="I35" s="110"/>
      <c r="J35" s="110"/>
      <c r="K35" s="111"/>
      <c r="L35" s="112"/>
      <c r="M35" s="113"/>
      <c r="N35" s="111"/>
      <c r="O35" s="110"/>
      <c r="P35" s="111"/>
      <c r="Q35" s="112"/>
      <c r="R35" s="113"/>
      <c r="S35" s="111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4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</row>
    <row r="36" spans="1:49" ht="14.25" customHeight="1" x14ac:dyDescent="0.25">
      <c r="A36" s="108"/>
      <c r="B36" s="109"/>
      <c r="C36" s="64"/>
      <c r="D36" s="64"/>
      <c r="E36" s="64"/>
      <c r="F36" s="110"/>
      <c r="G36" s="110"/>
      <c r="H36" s="110"/>
      <c r="I36" s="110"/>
      <c r="J36" s="110"/>
      <c r="K36" s="111"/>
      <c r="L36" s="112"/>
      <c r="M36" s="113"/>
      <c r="N36" s="111"/>
      <c r="O36" s="110"/>
      <c r="P36" s="111"/>
      <c r="Q36" s="112"/>
      <c r="R36" s="113"/>
      <c r="S36" s="111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10"/>
    </row>
    <row r="37" spans="1:49" ht="14.25" customHeight="1" x14ac:dyDescent="0.25">
      <c r="A37" s="108"/>
      <c r="B37" s="175" t="s">
        <v>113</v>
      </c>
      <c r="C37" s="65"/>
      <c r="D37" s="65"/>
      <c r="E37" s="66"/>
      <c r="F37" s="110"/>
      <c r="G37" s="110"/>
      <c r="H37" s="110"/>
      <c r="Y37" s="110"/>
      <c r="Z37" s="110"/>
      <c r="AA37" s="110"/>
      <c r="AB37" s="110"/>
      <c r="AC37" s="110"/>
      <c r="AD37" s="110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10"/>
    </row>
    <row r="38" spans="1:49" ht="14.25" customHeight="1" x14ac:dyDescent="0.25">
      <c r="A38" s="108"/>
      <c r="B38" s="67" t="s">
        <v>114</v>
      </c>
      <c r="C38" s="67" t="s">
        <v>115</v>
      </c>
      <c r="D38" s="67" t="s">
        <v>116</v>
      </c>
      <c r="E38" s="67" t="s">
        <v>59</v>
      </c>
      <c r="F38" s="110"/>
      <c r="G38" s="110"/>
      <c r="H38" s="110"/>
      <c r="Y38" s="110"/>
      <c r="Z38" s="110"/>
      <c r="AA38" s="110"/>
      <c r="AB38" s="110"/>
      <c r="AC38" s="110"/>
      <c r="AD38" s="110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10"/>
    </row>
    <row r="39" spans="1:49" ht="14.25" customHeight="1" x14ac:dyDescent="0.25">
      <c r="A39" s="108"/>
      <c r="B39" s="69" t="s">
        <v>117</v>
      </c>
      <c r="C39" s="70">
        <f>AD21/1000</f>
        <v>102.46235447000001</v>
      </c>
      <c r="D39" s="78">
        <f t="shared" ref="D39:D42" si="34">(C39*100)/$C$42</f>
        <v>12.027716365321179</v>
      </c>
      <c r="E39" s="69" t="s">
        <v>118</v>
      </c>
      <c r="F39" s="110"/>
      <c r="G39" s="110"/>
      <c r="H39" s="110"/>
      <c r="Y39" s="110"/>
      <c r="Z39" s="110"/>
      <c r="AA39" s="110"/>
      <c r="AB39" s="110"/>
      <c r="AC39" s="110"/>
      <c r="AD39" s="110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10"/>
    </row>
    <row r="40" spans="1:49" ht="14.25" customHeight="1" x14ac:dyDescent="0.25">
      <c r="A40" s="108"/>
      <c r="B40" s="69" t="s">
        <v>119</v>
      </c>
      <c r="C40" s="70">
        <f>AD22/1000</f>
        <v>645.7818178</v>
      </c>
      <c r="D40" s="78">
        <f t="shared" si="34"/>
        <v>75.806188317233179</v>
      </c>
      <c r="E40" s="69" t="s">
        <v>118</v>
      </c>
      <c r="F40" s="110"/>
      <c r="G40" s="110"/>
      <c r="H40" s="110"/>
      <c r="Y40" s="110"/>
      <c r="Z40" s="110"/>
      <c r="AA40" s="110"/>
      <c r="AB40" s="110"/>
      <c r="AC40" s="110"/>
      <c r="AD40" s="110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10"/>
    </row>
    <row r="41" spans="1:49" ht="14.25" customHeight="1" x14ac:dyDescent="0.25">
      <c r="A41" s="108"/>
      <c r="B41" s="69" t="s">
        <v>120</v>
      </c>
      <c r="C41" s="70">
        <f>AD28/1000</f>
        <v>103.64118450000001</v>
      </c>
      <c r="D41" s="78">
        <f t="shared" si="34"/>
        <v>12.166095317445635</v>
      </c>
      <c r="E41" s="69" t="s">
        <v>118</v>
      </c>
      <c r="F41" s="110"/>
      <c r="G41" s="110"/>
      <c r="H41" s="110"/>
      <c r="Y41" s="110"/>
      <c r="Z41" s="110"/>
      <c r="AA41" s="110"/>
      <c r="AB41" s="110"/>
      <c r="AC41" s="110"/>
      <c r="AD41" s="110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10"/>
    </row>
    <row r="42" spans="1:49" ht="14.25" customHeight="1" x14ac:dyDescent="0.25">
      <c r="A42" s="108"/>
      <c r="B42" s="69" t="s">
        <v>34</v>
      </c>
      <c r="C42" s="70">
        <f>SUM(C39:C41)</f>
        <v>851.88535677000004</v>
      </c>
      <c r="D42" s="71">
        <f t="shared" si="34"/>
        <v>100</v>
      </c>
      <c r="E42" s="69" t="s">
        <v>118</v>
      </c>
      <c r="F42" s="110"/>
      <c r="G42" s="110"/>
      <c r="H42" s="110"/>
      <c r="Y42" s="110"/>
      <c r="Z42" s="110"/>
      <c r="AA42" s="110"/>
      <c r="AB42" s="110"/>
      <c r="AC42" s="110"/>
      <c r="AD42" s="110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10"/>
    </row>
    <row r="43" spans="1:49" ht="14.25" customHeight="1" x14ac:dyDescent="0.25">
      <c r="A43" s="108"/>
      <c r="B43" s="109"/>
      <c r="C43" s="109"/>
      <c r="D43" s="109"/>
      <c r="E43" s="109"/>
      <c r="F43" s="110"/>
      <c r="G43" s="110"/>
      <c r="H43" s="110"/>
      <c r="Y43" s="110"/>
      <c r="Z43" s="110"/>
      <c r="AA43" s="110"/>
      <c r="AB43" s="110"/>
      <c r="AC43" s="110"/>
      <c r="AD43" s="110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10"/>
    </row>
    <row r="44" spans="1:49" ht="14.25" customHeight="1" x14ac:dyDescent="0.25">
      <c r="A44" s="108"/>
      <c r="B44" s="109"/>
      <c r="C44" s="109"/>
      <c r="D44" s="176"/>
      <c r="E44" s="109"/>
      <c r="F44" s="110"/>
      <c r="G44" s="110"/>
      <c r="H44" s="110"/>
      <c r="Y44" s="110"/>
      <c r="Z44" s="110"/>
      <c r="AA44" s="110"/>
      <c r="AB44" s="110"/>
      <c r="AC44" s="110"/>
      <c r="AD44" s="110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10"/>
    </row>
    <row r="45" spans="1:49" ht="14.25" customHeight="1" x14ac:dyDescent="0.25">
      <c r="A45" s="177"/>
      <c r="B45" s="178"/>
      <c r="C45" s="214" t="s">
        <v>121</v>
      </c>
      <c r="D45" s="215" t="s">
        <v>122</v>
      </c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2"/>
      <c r="P45" s="179"/>
      <c r="Q45" s="110"/>
      <c r="R45" s="110"/>
      <c r="Y45" s="110"/>
      <c r="Z45" s="110"/>
      <c r="AA45" s="110"/>
      <c r="AB45" s="110"/>
      <c r="AC45" s="110"/>
      <c r="AD45" s="110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10"/>
    </row>
    <row r="46" spans="1:49" ht="14.25" customHeight="1" x14ac:dyDescent="0.25">
      <c r="A46" s="177"/>
      <c r="B46" s="178"/>
      <c r="C46" s="208"/>
      <c r="D46" s="68" t="s">
        <v>3</v>
      </c>
      <c r="E46" s="69" t="s">
        <v>4</v>
      </c>
      <c r="F46" s="70" t="s">
        <v>5</v>
      </c>
      <c r="G46" s="71" t="s">
        <v>6</v>
      </c>
      <c r="H46" s="69" t="s">
        <v>7</v>
      </c>
      <c r="I46" s="72" t="s">
        <v>8</v>
      </c>
      <c r="J46" s="69" t="s">
        <v>9</v>
      </c>
      <c r="K46" s="70" t="s">
        <v>10</v>
      </c>
      <c r="L46" s="71" t="s">
        <v>11</v>
      </c>
      <c r="M46" s="73" t="s">
        <v>12</v>
      </c>
      <c r="N46" s="74" t="s">
        <v>13</v>
      </c>
      <c r="O46" s="72" t="s">
        <v>14</v>
      </c>
      <c r="P46" s="75" t="s">
        <v>34</v>
      </c>
      <c r="Q46" s="76" t="s">
        <v>123</v>
      </c>
      <c r="R46" s="77" t="s">
        <v>124</v>
      </c>
      <c r="S46" s="110"/>
      <c r="T46" s="18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10"/>
    </row>
    <row r="47" spans="1:49" ht="14.25" customHeight="1" x14ac:dyDescent="0.25">
      <c r="A47" s="177"/>
      <c r="B47" s="178"/>
      <c r="C47" s="185" t="s">
        <v>67</v>
      </c>
      <c r="D47" s="80">
        <f>G8/1000</f>
        <v>4.3893438E-2</v>
      </c>
      <c r="E47" s="80">
        <f>I8/1000</f>
        <v>9.856392000000002E-3</v>
      </c>
      <c r="F47" s="80">
        <f>K8/1000</f>
        <v>5.4670482000000006E-2</v>
      </c>
      <c r="G47" s="80">
        <f>M8/1000</f>
        <v>8.7922266000000013E-2</v>
      </c>
      <c r="H47" s="80">
        <f>O8/1000</f>
        <v>6.4310250000000013E-2</v>
      </c>
      <c r="I47" s="80">
        <f>Q8/1000</f>
        <v>5.0419236000000006E-2</v>
      </c>
      <c r="J47" s="80">
        <f>S8/1000</f>
        <v>4.4814090000000008E-2</v>
      </c>
      <c r="K47" s="80">
        <f>U8/1000</f>
        <v>6.1737840000000002E-2</v>
      </c>
      <c r="L47" s="80">
        <f>W8/1000</f>
        <v>1.5813552000000002E-2</v>
      </c>
      <c r="M47" s="80">
        <f>Y8/1000</f>
        <v>4.7413578000000005E-2</v>
      </c>
      <c r="N47" s="88">
        <f>AA8/1000</f>
        <v>0.109692978</v>
      </c>
      <c r="O47" s="88">
        <f>AC8/1000</f>
        <v>0.10479186000000001</v>
      </c>
      <c r="P47" s="82">
        <f>AD8/1000</f>
        <v>0.69533596200000014</v>
      </c>
      <c r="Q47" s="83">
        <f t="shared" ref="Q47" si="35">(P47/$P$56)*100</f>
        <v>8.1623185147403993E-2</v>
      </c>
      <c r="R47" s="181">
        <f t="shared" ref="R47" si="36">AVERAGE(D47:O47)</f>
        <v>5.7944663499999993E-2</v>
      </c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10"/>
    </row>
    <row r="48" spans="1:49" ht="14.25" customHeight="1" x14ac:dyDescent="0.25">
      <c r="A48" s="177"/>
      <c r="B48" s="178"/>
      <c r="C48" s="79" t="s">
        <v>125</v>
      </c>
      <c r="D48" s="80">
        <f>G12/1000</f>
        <v>3.6861069999999998</v>
      </c>
      <c r="E48" s="80">
        <f>I12/1000</f>
        <v>4.2232646000000003</v>
      </c>
      <c r="F48" s="80">
        <f>K12/1000</f>
        <v>2.7734871999999999</v>
      </c>
      <c r="G48" s="80">
        <f>M12/1000</f>
        <v>2.0042829980000003</v>
      </c>
      <c r="H48" s="80">
        <f>O12/1000</f>
        <v>2.0718936000000001</v>
      </c>
      <c r="I48" s="80">
        <f>Q12/1000</f>
        <v>2.9845134000000004</v>
      </c>
      <c r="J48" s="80">
        <f>S12/1000</f>
        <v>4.7823470000000006</v>
      </c>
      <c r="K48" s="80">
        <f>U12/1000</f>
        <v>3.6532198000000005</v>
      </c>
      <c r="L48" s="80">
        <f>W12/1000</f>
        <v>2.7159346000000002</v>
      </c>
      <c r="M48" s="80">
        <f>Y12/1000</f>
        <v>3.4202688000000001</v>
      </c>
      <c r="N48" s="88">
        <f>AA12/1000</f>
        <v>2.4146056300000001</v>
      </c>
      <c r="O48" s="88">
        <f>AC12/1000</f>
        <v>2.6748256000000001</v>
      </c>
      <c r="P48" s="82">
        <f>AD12/1000</f>
        <v>37.404750228000005</v>
      </c>
      <c r="Q48" s="83">
        <f t="shared" ref="Q48:Q56" si="37">(P48/$P$56)*100</f>
        <v>4.3908197189611853</v>
      </c>
      <c r="R48" s="181">
        <f t="shared" ref="R48:R56" si="38">AVERAGE(D48:O48)</f>
        <v>3.1170625189999996</v>
      </c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10"/>
    </row>
    <row r="49" spans="1:49" ht="14.25" customHeight="1" x14ac:dyDescent="0.25">
      <c r="A49" s="108"/>
      <c r="B49" s="109"/>
      <c r="C49" s="79" t="s">
        <v>76</v>
      </c>
      <c r="D49" s="80">
        <f>G14/1000</f>
        <v>0.73900199999999994</v>
      </c>
      <c r="E49" s="80">
        <f>I14/1000</f>
        <v>0.85097199999999995</v>
      </c>
      <c r="F49" s="80">
        <f>K14/1000</f>
        <v>0.52849839999999992</v>
      </c>
      <c r="G49" s="80">
        <f>M14/1000</f>
        <v>0.55313179999999995</v>
      </c>
      <c r="H49" s="80">
        <f>O14/1000</f>
        <v>0.68525639999999999</v>
      </c>
      <c r="I49" s="80">
        <f>Q14/1000</f>
        <v>1.1040241999999998</v>
      </c>
      <c r="J49" s="80">
        <f>S14/1000</f>
        <v>0.73676259999999993</v>
      </c>
      <c r="K49" s="80">
        <f>U14/1000</f>
        <v>0.66958059999999997</v>
      </c>
      <c r="L49" s="80">
        <f>W14/1000</f>
        <v>0.70093220000000001</v>
      </c>
      <c r="M49" s="84">
        <f>Y14/1000</f>
        <v>0.86888719999999986</v>
      </c>
      <c r="N49" s="87">
        <f>AA14/1000</f>
        <v>0.82902587999999988</v>
      </c>
      <c r="O49" s="88">
        <f>AC14/1000</f>
        <v>0.77707179999999998</v>
      </c>
      <c r="P49" s="82">
        <f>AD14/1000</f>
        <v>9.0431450800000004</v>
      </c>
      <c r="Q49" s="182">
        <f t="shared" si="37"/>
        <v>1.0615448438141839</v>
      </c>
      <c r="R49" s="85">
        <f t="shared" si="38"/>
        <v>0.75359542333333318</v>
      </c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10"/>
    </row>
    <row r="50" spans="1:49" ht="14.25" customHeight="1" x14ac:dyDescent="0.25">
      <c r="A50" s="108"/>
      <c r="B50" s="109"/>
      <c r="C50" s="79" t="s">
        <v>126</v>
      </c>
      <c r="D50" s="80">
        <f>(G16+G17)/1000</f>
        <v>3.0164064000000002</v>
      </c>
      <c r="E50" s="80">
        <f>(I16+I17)/1000</f>
        <v>2.9565312000000001</v>
      </c>
      <c r="F50" s="80">
        <f>(K16+K17)/1000</f>
        <v>3.2485152000000004</v>
      </c>
      <c r="G50" s="80">
        <f>(M16+M17)/1000</f>
        <v>3.0843456000000002</v>
      </c>
      <c r="H50" s="80">
        <f>(O16+O17)/1000</f>
        <v>3.0143232000000002</v>
      </c>
      <c r="I50" s="80">
        <f>(Q16+Q17)/1000</f>
        <v>2.7713951999999997</v>
      </c>
      <c r="J50" s="80">
        <f>(S16+S17)/1000</f>
        <v>2.9215871999999998</v>
      </c>
      <c r="K50" s="80">
        <f>(U16+U17)/1000</f>
        <v>3.0952992000000004</v>
      </c>
      <c r="L50" s="80">
        <f>(W16+W17)/1000</f>
        <v>3.0498720000000001</v>
      </c>
      <c r="M50" s="80">
        <f>(Y16+Y17)/1000</f>
        <v>3.0522912</v>
      </c>
      <c r="N50" s="80">
        <f>(AA16+AA17)/1000</f>
        <v>3.0182880000000001</v>
      </c>
      <c r="O50" s="80">
        <f>(AC16+AC17)/1000</f>
        <v>2.7302688000000002</v>
      </c>
      <c r="P50" s="82">
        <f>(AD16+AD17)/1000</f>
        <v>35.959123200000001</v>
      </c>
      <c r="Q50" s="182">
        <f t="shared" si="37"/>
        <v>4.2211223510569837</v>
      </c>
      <c r="R50" s="85">
        <f t="shared" si="38"/>
        <v>2.9965936000000002</v>
      </c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10"/>
    </row>
    <row r="51" spans="1:49" ht="14.25" customHeight="1" x14ac:dyDescent="0.25">
      <c r="A51" s="108"/>
      <c r="B51" s="109"/>
      <c r="C51" s="79" t="s">
        <v>127</v>
      </c>
      <c r="D51" s="80">
        <f>G19/1000</f>
        <v>0</v>
      </c>
      <c r="E51" s="80">
        <f>I19/1000</f>
        <v>0</v>
      </c>
      <c r="F51" s="80">
        <f>K19/1000</f>
        <v>0</v>
      </c>
      <c r="G51" s="80">
        <f>M19/1000</f>
        <v>0</v>
      </c>
      <c r="H51" s="80">
        <f>O19/1000</f>
        <v>0</v>
      </c>
      <c r="I51" s="80">
        <f>Q19/1000</f>
        <v>0</v>
      </c>
      <c r="J51" s="80">
        <f>S19/1000</f>
        <v>0</v>
      </c>
      <c r="K51" s="80">
        <f>U19/1000</f>
        <v>5.28</v>
      </c>
      <c r="L51" s="80">
        <f>W19/1000</f>
        <v>4.4000000000000004</v>
      </c>
      <c r="M51" s="80">
        <f>Y19/1000</f>
        <v>2.64</v>
      </c>
      <c r="N51" s="80">
        <f>AA19/1000</f>
        <v>0</v>
      </c>
      <c r="O51" s="80">
        <f>AC19/1000</f>
        <v>7.04</v>
      </c>
      <c r="P51" s="82">
        <f>AD19/1000</f>
        <v>19.36</v>
      </c>
      <c r="Q51" s="182">
        <f t="shared" si="37"/>
        <v>2.2726062663414219</v>
      </c>
      <c r="R51" s="85">
        <f t="shared" si="38"/>
        <v>1.6133333333333333</v>
      </c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10"/>
    </row>
    <row r="52" spans="1:49" ht="14.25" customHeight="1" x14ac:dyDescent="0.25">
      <c r="A52" s="108"/>
      <c r="B52" s="109"/>
      <c r="C52" s="86" t="s">
        <v>119</v>
      </c>
      <c r="D52" s="80">
        <f>G22/1000</f>
        <v>56.977102299999999</v>
      </c>
      <c r="E52" s="80">
        <f>I22/1000</f>
        <v>51.698158300000003</v>
      </c>
      <c r="F52" s="80">
        <f>K22/1000</f>
        <v>53.505796699999998</v>
      </c>
      <c r="G52" s="80">
        <f>M22/1000</f>
        <v>48.382821499999999</v>
      </c>
      <c r="H52" s="80">
        <f>O22/1000</f>
        <v>49.087180599999996</v>
      </c>
      <c r="I52" s="80">
        <f>Q22/1000</f>
        <v>50.772843399999999</v>
      </c>
      <c r="J52" s="80">
        <f>S22/1000</f>
        <v>64.704556499999995</v>
      </c>
      <c r="K52" s="80">
        <f>U22/1000</f>
        <v>68.479301399999997</v>
      </c>
      <c r="L52" s="80">
        <f>W22/1000</f>
        <v>61.256246300000001</v>
      </c>
      <c r="M52" s="84">
        <f>Y22/1000</f>
        <v>51.642169500000001</v>
      </c>
      <c r="N52" s="87">
        <f>AA22/1000</f>
        <v>44.237650699999996</v>
      </c>
      <c r="O52" s="88">
        <f>AC22/1000</f>
        <v>45.037990600000001</v>
      </c>
      <c r="P52" s="199">
        <f>AD22/1000</f>
        <v>645.7818178</v>
      </c>
      <c r="Q52" s="182">
        <f t="shared" si="37"/>
        <v>75.806188317233179</v>
      </c>
      <c r="R52" s="85">
        <f t="shared" si="38"/>
        <v>53.815151483333331</v>
      </c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10"/>
    </row>
    <row r="53" spans="1:49" ht="14.25" customHeight="1" x14ac:dyDescent="0.25">
      <c r="A53" s="108"/>
      <c r="B53" s="109"/>
      <c r="C53" s="89" t="s">
        <v>128</v>
      </c>
      <c r="D53" s="80">
        <f>G23/1000</f>
        <v>0.58855999999999997</v>
      </c>
      <c r="E53" s="80">
        <f>I23/1000</f>
        <v>0.23594949999999998</v>
      </c>
      <c r="F53" s="80">
        <f>K23/1000</f>
        <v>0.3095195</v>
      </c>
      <c r="G53" s="80">
        <f>M23/1000</f>
        <v>0.27483649999999998</v>
      </c>
      <c r="H53" s="80">
        <f>O23/1000</f>
        <v>0.26064799999999999</v>
      </c>
      <c r="I53" s="80">
        <f>Q23/1000</f>
        <v>0.227016</v>
      </c>
      <c r="J53" s="80">
        <f>S23/1000</f>
        <v>0.44141999999999998</v>
      </c>
      <c r="K53" s="80">
        <f>U23/1000</f>
        <v>0.2102</v>
      </c>
      <c r="L53" s="80">
        <f>W23/1000</f>
        <v>0.49712299999999998</v>
      </c>
      <c r="M53" s="84">
        <f>Y23/1000</f>
        <v>0.14188499999999998</v>
      </c>
      <c r="N53" s="87">
        <f>AA23/1000</f>
        <v>0.28849949999999996</v>
      </c>
      <c r="O53" s="90">
        <f>AC23/1000</f>
        <v>0.47767949999999998</v>
      </c>
      <c r="P53" s="84">
        <f>AD23/1000</f>
        <v>3.9533364999999994</v>
      </c>
      <c r="Q53" s="182">
        <f t="shared" si="37"/>
        <v>0.46406907556075744</v>
      </c>
      <c r="R53" s="85">
        <f t="shared" si="38"/>
        <v>0.32944470833333322</v>
      </c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</row>
    <row r="54" spans="1:49" ht="14.25" customHeight="1" x14ac:dyDescent="0.25">
      <c r="A54" s="108"/>
      <c r="B54" s="109"/>
      <c r="C54" s="89" t="s">
        <v>129</v>
      </c>
      <c r="D54" s="80">
        <f>G25/1000</f>
        <v>0</v>
      </c>
      <c r="E54" s="80">
        <f>I25/1000</f>
        <v>0</v>
      </c>
      <c r="F54" s="80">
        <f>K25/1000</f>
        <v>0</v>
      </c>
      <c r="G54" s="80">
        <f>M25/1000</f>
        <v>0</v>
      </c>
      <c r="H54" s="80">
        <f>O25/1000</f>
        <v>0</v>
      </c>
      <c r="I54" s="80">
        <f>Q25/1000</f>
        <v>0</v>
      </c>
      <c r="J54" s="80">
        <f>S25/1000</f>
        <v>0</v>
      </c>
      <c r="K54" s="80">
        <f>U25/1000</f>
        <v>0</v>
      </c>
      <c r="L54" s="80">
        <f>W25/1000</f>
        <v>0</v>
      </c>
      <c r="M54" s="80">
        <f>Y25/1000</f>
        <v>0</v>
      </c>
      <c r="N54" s="183">
        <f>AA25/1000</f>
        <v>0</v>
      </c>
      <c r="O54" s="88">
        <f>AC25/1000</f>
        <v>0</v>
      </c>
      <c r="P54" s="84">
        <f>AD25/1000</f>
        <v>0</v>
      </c>
      <c r="Q54" s="182">
        <f t="shared" si="37"/>
        <v>0</v>
      </c>
      <c r="R54" s="85">
        <f t="shared" si="38"/>
        <v>0</v>
      </c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</row>
    <row r="55" spans="1:49" ht="14.25" customHeight="1" x14ac:dyDescent="0.25">
      <c r="A55" s="108"/>
      <c r="B55" s="109"/>
      <c r="C55" s="91" t="s">
        <v>130</v>
      </c>
      <c r="D55" s="92">
        <f>G26/1000</f>
        <v>9.4816079999999996</v>
      </c>
      <c r="E55" s="92">
        <f>I26/1000</f>
        <v>9.8372639999999993</v>
      </c>
      <c r="F55" s="92">
        <f>K26/1000</f>
        <v>7.9807999999999995</v>
      </c>
      <c r="G55" s="92">
        <f>M26/1000</f>
        <v>3.304608</v>
      </c>
      <c r="H55" s="92">
        <f>O26/1000</f>
        <v>3.8031759999999997</v>
      </c>
      <c r="I55" s="92">
        <f>Q26/1000</f>
        <v>8.4299520000000001</v>
      </c>
      <c r="J55" s="93">
        <f>S26/1000</f>
        <v>9.9374880000000001</v>
      </c>
      <c r="K55" s="92">
        <f>U26/1000</f>
        <v>10.055112000000001</v>
      </c>
      <c r="L55" s="80">
        <f>W26/1000</f>
        <v>9.9043119999999991</v>
      </c>
      <c r="M55" s="84">
        <f>Y26/1000</f>
        <v>8.3861039999999996</v>
      </c>
      <c r="N55" s="184">
        <f>AA26/1000</f>
        <v>9.1841840000000001</v>
      </c>
      <c r="O55" s="119">
        <f>AC26/1000</f>
        <v>9.3832399999999989</v>
      </c>
      <c r="P55" s="120">
        <f>AD26/1000</f>
        <v>99.687848000000002</v>
      </c>
      <c r="Q55" s="182">
        <f t="shared" si="37"/>
        <v>11.702026241884877</v>
      </c>
      <c r="R55" s="94">
        <f t="shared" si="38"/>
        <v>8.3073206666666675</v>
      </c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</row>
    <row r="56" spans="1:49" ht="14.25" customHeight="1" x14ac:dyDescent="0.25">
      <c r="A56" s="108"/>
      <c r="B56" s="109"/>
      <c r="C56" s="81" t="s">
        <v>34</v>
      </c>
      <c r="D56" s="80">
        <f t="shared" ref="D56:P56" si="39">SUM(D47:D55)</f>
        <v>74.532679137999992</v>
      </c>
      <c r="E56" s="80">
        <f t="shared" si="39"/>
        <v>69.811995991999993</v>
      </c>
      <c r="F56" s="80">
        <f t="shared" si="39"/>
        <v>68.401287482000001</v>
      </c>
      <c r="G56" s="80">
        <f t="shared" si="39"/>
        <v>57.691948664000002</v>
      </c>
      <c r="H56" s="80">
        <f t="shared" si="39"/>
        <v>58.986788050000001</v>
      </c>
      <c r="I56" s="80">
        <f t="shared" si="39"/>
        <v>66.340163435999997</v>
      </c>
      <c r="J56" s="80">
        <f t="shared" si="39"/>
        <v>83.568975389999991</v>
      </c>
      <c r="K56" s="80">
        <f t="shared" si="39"/>
        <v>91.504450840000004</v>
      </c>
      <c r="L56" s="80">
        <f t="shared" si="39"/>
        <v>82.540233652000012</v>
      </c>
      <c r="M56" s="84">
        <f t="shared" si="39"/>
        <v>70.199019278000009</v>
      </c>
      <c r="N56" s="82">
        <f t="shared" si="39"/>
        <v>60.081946688000002</v>
      </c>
      <c r="O56" s="120">
        <f t="shared" si="39"/>
        <v>68.22586815999999</v>
      </c>
      <c r="P56" s="120">
        <f t="shared" si="39"/>
        <v>851.88535677000004</v>
      </c>
      <c r="Q56" s="184">
        <f t="shared" si="37"/>
        <v>100</v>
      </c>
      <c r="R56" s="95">
        <f t="shared" si="38"/>
        <v>70.990446397500008</v>
      </c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</row>
    <row r="57" spans="1:49" ht="14.25" customHeight="1" x14ac:dyDescent="0.25">
      <c r="A57" s="108"/>
      <c r="B57" s="109"/>
      <c r="C57" s="109"/>
      <c r="D57" s="109"/>
      <c r="E57" s="109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</row>
    <row r="58" spans="1:49" ht="14.25" customHeight="1" x14ac:dyDescent="0.25">
      <c r="A58" s="108"/>
      <c r="B58" s="109"/>
      <c r="C58" s="109"/>
      <c r="D58" s="109"/>
      <c r="E58" s="109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</row>
    <row r="59" spans="1:49" ht="14.25" customHeight="1" x14ac:dyDescent="0.25">
      <c r="A59" s="108"/>
      <c r="B59" s="109"/>
      <c r="C59" s="109"/>
      <c r="D59" s="109"/>
      <c r="E59" s="109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</row>
    <row r="60" spans="1:49" ht="14.25" customHeight="1" x14ac:dyDescent="0.25">
      <c r="A60" s="108"/>
      <c r="B60" s="109"/>
      <c r="C60" s="109"/>
      <c r="D60" s="109"/>
      <c r="E60" s="109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</row>
    <row r="61" spans="1:49" ht="14.25" customHeight="1" x14ac:dyDescent="0.25">
      <c r="A61" s="108"/>
      <c r="B61" s="109"/>
      <c r="C61" s="109"/>
      <c r="D61" s="109"/>
      <c r="E61" s="109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</row>
    <row r="62" spans="1:49" ht="14.25" customHeight="1" x14ac:dyDescent="0.25">
      <c r="A62" s="108"/>
      <c r="B62" s="109"/>
      <c r="C62" s="109"/>
      <c r="D62" s="109"/>
      <c r="E62" s="109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</row>
    <row r="63" spans="1:49" ht="14.25" customHeight="1" x14ac:dyDescent="0.25">
      <c r="A63" s="108"/>
      <c r="B63" s="109"/>
      <c r="C63" s="109"/>
      <c r="D63" s="109"/>
      <c r="E63" s="109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</row>
    <row r="64" spans="1:49" ht="14.25" customHeight="1" x14ac:dyDescent="0.25">
      <c r="A64" s="108"/>
      <c r="B64" s="109"/>
      <c r="C64" s="109"/>
      <c r="D64" s="109"/>
      <c r="E64" s="109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</row>
    <row r="65" spans="1:49" ht="14.25" customHeight="1" x14ac:dyDescent="0.25">
      <c r="A65" s="108"/>
      <c r="B65" s="109"/>
      <c r="C65" s="109"/>
      <c r="D65" s="109"/>
      <c r="E65" s="109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</row>
    <row r="66" spans="1:49" ht="14.25" customHeight="1" x14ac:dyDescent="0.25">
      <c r="A66" s="108"/>
      <c r="B66" s="109"/>
      <c r="C66" s="109"/>
      <c r="D66" s="109"/>
      <c r="E66" s="109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</row>
    <row r="67" spans="1:49" ht="14.25" customHeight="1" x14ac:dyDescent="0.25">
      <c r="A67" s="108"/>
      <c r="B67" s="109"/>
      <c r="C67" s="109"/>
      <c r="D67" s="109"/>
      <c r="E67" s="109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</row>
    <row r="68" spans="1:49" ht="14.25" customHeight="1" x14ac:dyDescent="0.25">
      <c r="A68" s="108"/>
      <c r="B68" s="109"/>
      <c r="C68" s="109"/>
      <c r="D68" s="109"/>
      <c r="E68" s="109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</row>
    <row r="69" spans="1:49" ht="14.25" customHeight="1" x14ac:dyDescent="0.25">
      <c r="A69" s="108"/>
      <c r="B69" s="109"/>
      <c r="C69" s="109"/>
      <c r="D69" s="109"/>
      <c r="E69" s="109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</row>
    <row r="70" spans="1:49" ht="14.25" customHeight="1" x14ac:dyDescent="0.25">
      <c r="A70" s="108"/>
      <c r="B70" s="109"/>
      <c r="C70" s="109"/>
      <c r="D70" s="109"/>
      <c r="E70" s="109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</row>
    <row r="71" spans="1:49" ht="14.25" customHeight="1" x14ac:dyDescent="0.25">
      <c r="A71" s="108"/>
      <c r="B71" s="109"/>
      <c r="C71" s="109"/>
      <c r="D71" s="109"/>
      <c r="E71" s="109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</row>
    <row r="72" spans="1:49" ht="14.25" customHeight="1" x14ac:dyDescent="0.25">
      <c r="A72" s="108"/>
      <c r="B72" s="109"/>
      <c r="C72" s="109"/>
      <c r="D72" s="109"/>
      <c r="E72" s="109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</row>
    <row r="73" spans="1:49" ht="14.25" customHeight="1" x14ac:dyDescent="0.25">
      <c r="A73" s="108"/>
      <c r="B73" s="109"/>
      <c r="C73" s="109"/>
      <c r="D73" s="109"/>
      <c r="E73" s="109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</row>
    <row r="74" spans="1:49" ht="14.25" customHeight="1" x14ac:dyDescent="0.25">
      <c r="A74" s="108"/>
      <c r="B74" s="109"/>
      <c r="C74" s="109"/>
      <c r="D74" s="109"/>
      <c r="E74" s="109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</row>
    <row r="75" spans="1:49" ht="14.25" customHeight="1" x14ac:dyDescent="0.25">
      <c r="A75" s="108"/>
      <c r="B75" s="109"/>
      <c r="C75" s="109"/>
      <c r="D75" s="109"/>
      <c r="E75" s="109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</row>
    <row r="76" spans="1:49" ht="14.25" customHeight="1" x14ac:dyDescent="0.25">
      <c r="A76" s="108"/>
      <c r="B76" s="109"/>
      <c r="C76" s="109"/>
      <c r="D76" s="109"/>
      <c r="E76" s="109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</row>
    <row r="77" spans="1:49" ht="14.25" customHeight="1" x14ac:dyDescent="0.25">
      <c r="A77" s="108"/>
      <c r="B77" s="109"/>
      <c r="C77" s="109"/>
      <c r="D77" s="109"/>
      <c r="E77" s="109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</row>
    <row r="78" spans="1:49" ht="14.25" customHeight="1" x14ac:dyDescent="0.25">
      <c r="A78" s="108"/>
      <c r="B78" s="109"/>
      <c r="C78" s="109"/>
      <c r="D78" s="109"/>
      <c r="E78" s="109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</row>
    <row r="79" spans="1:49" ht="14.25" customHeight="1" x14ac:dyDescent="0.25">
      <c r="A79" s="108"/>
      <c r="B79" s="109"/>
      <c r="C79" s="109"/>
      <c r="D79" s="109"/>
      <c r="E79" s="109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</row>
    <row r="80" spans="1:49" ht="14.25" customHeight="1" x14ac:dyDescent="0.25">
      <c r="A80" s="108"/>
      <c r="B80" s="109"/>
      <c r="C80" s="109"/>
      <c r="D80" s="109"/>
      <c r="E80" s="109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</row>
    <row r="81" spans="1:49" ht="14.25" customHeight="1" x14ac:dyDescent="0.25">
      <c r="A81" s="108"/>
      <c r="B81" s="109"/>
      <c r="C81" s="109"/>
      <c r="D81" s="109"/>
      <c r="E81" s="109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</row>
    <row r="82" spans="1:49" ht="14.25" customHeight="1" x14ac:dyDescent="0.25">
      <c r="A82" s="108"/>
      <c r="B82" s="109"/>
      <c r="C82" s="109"/>
      <c r="D82" s="109"/>
      <c r="E82" s="109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</row>
    <row r="83" spans="1:49" ht="14.25" customHeight="1" x14ac:dyDescent="0.25">
      <c r="A83" s="108"/>
      <c r="B83" s="109"/>
      <c r="C83" s="109"/>
      <c r="D83" s="109"/>
      <c r="E83" s="109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</row>
    <row r="84" spans="1:49" ht="14.25" customHeight="1" x14ac:dyDescent="0.25">
      <c r="A84" s="108"/>
      <c r="B84" s="109"/>
      <c r="C84" s="109"/>
      <c r="D84" s="109"/>
      <c r="E84" s="109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</row>
    <row r="85" spans="1:49" ht="14.25" customHeight="1" x14ac:dyDescent="0.25">
      <c r="A85" s="108"/>
      <c r="B85" s="109"/>
      <c r="C85" s="109"/>
      <c r="D85" s="109"/>
      <c r="E85" s="109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</row>
    <row r="86" spans="1:49" ht="14.25" customHeight="1" x14ac:dyDescent="0.25">
      <c r="A86" s="108"/>
      <c r="B86" s="109"/>
      <c r="C86" s="109"/>
      <c r="D86" s="109"/>
      <c r="E86" s="109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</row>
    <row r="87" spans="1:49" ht="14.25" customHeight="1" x14ac:dyDescent="0.25">
      <c r="A87" s="108"/>
      <c r="B87" s="109"/>
      <c r="C87" s="109"/>
      <c r="D87" s="109"/>
      <c r="E87" s="109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</row>
    <row r="88" spans="1:49" ht="14.25" customHeight="1" x14ac:dyDescent="0.25">
      <c r="A88" s="108"/>
      <c r="B88" s="109"/>
      <c r="C88" s="109"/>
      <c r="D88" s="109"/>
      <c r="E88" s="109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</row>
    <row r="89" spans="1:49" ht="14.25" customHeight="1" x14ac:dyDescent="0.25">
      <c r="A89" s="108"/>
      <c r="B89" s="109"/>
      <c r="C89" s="109"/>
      <c r="D89" s="109"/>
      <c r="E89" s="109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</row>
    <row r="90" spans="1:49" ht="14.25" customHeight="1" x14ac:dyDescent="0.25">
      <c r="A90" s="108"/>
      <c r="B90" s="109"/>
      <c r="C90" s="109"/>
      <c r="D90" s="109"/>
      <c r="E90" s="109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</row>
    <row r="91" spans="1:49" ht="14.25" customHeight="1" x14ac:dyDescent="0.25">
      <c r="A91" s="108"/>
      <c r="B91" s="109"/>
      <c r="C91" s="109"/>
      <c r="D91" s="109"/>
      <c r="E91" s="109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</row>
    <row r="92" spans="1:49" ht="14.25" customHeight="1" x14ac:dyDescent="0.25">
      <c r="A92" s="108"/>
      <c r="B92" s="109"/>
      <c r="C92" s="109"/>
      <c r="D92" s="109"/>
      <c r="E92" s="109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</row>
    <row r="93" spans="1:49" ht="14.25" customHeight="1" x14ac:dyDescent="0.25">
      <c r="A93" s="108"/>
      <c r="B93" s="109"/>
      <c r="C93" s="109"/>
      <c r="D93" s="109"/>
      <c r="E93" s="109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</row>
    <row r="94" spans="1:49" ht="14.25" customHeight="1" x14ac:dyDescent="0.25">
      <c r="A94" s="108"/>
      <c r="B94" s="109"/>
      <c r="C94" s="109"/>
      <c r="D94" s="109"/>
      <c r="E94" s="109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</row>
    <row r="95" spans="1:49" ht="14.25" customHeight="1" x14ac:dyDescent="0.25">
      <c r="A95" s="108"/>
      <c r="B95" s="109"/>
      <c r="C95" s="109"/>
      <c r="D95" s="109"/>
      <c r="E95" s="109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</row>
    <row r="96" spans="1:49" ht="14.25" customHeight="1" x14ac:dyDescent="0.25">
      <c r="A96" s="108"/>
      <c r="B96" s="109"/>
      <c r="C96" s="109"/>
      <c r="D96" s="109"/>
      <c r="E96" s="109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</row>
    <row r="97" spans="1:49" ht="14.25" customHeight="1" x14ac:dyDescent="0.25">
      <c r="A97" s="108"/>
      <c r="B97" s="109"/>
      <c r="C97" s="109"/>
      <c r="D97" s="109"/>
      <c r="E97" s="109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</row>
    <row r="98" spans="1:49" ht="14.25" customHeight="1" x14ac:dyDescent="0.25">
      <c r="A98" s="108"/>
      <c r="B98" s="109"/>
      <c r="C98" s="109"/>
      <c r="D98" s="109"/>
      <c r="E98" s="109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</row>
    <row r="99" spans="1:49" ht="14.25" customHeight="1" x14ac:dyDescent="0.25">
      <c r="A99" s="108"/>
      <c r="B99" s="109"/>
      <c r="C99" s="109"/>
      <c r="D99" s="109"/>
      <c r="E99" s="109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</row>
    <row r="100" spans="1:49" ht="14.25" customHeight="1" x14ac:dyDescent="0.25">
      <c r="A100" s="108"/>
      <c r="B100" s="109"/>
      <c r="C100" s="109"/>
      <c r="D100" s="109"/>
      <c r="E100" s="109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</row>
    <row r="101" spans="1:49" ht="14.25" customHeight="1" x14ac:dyDescent="0.25">
      <c r="A101" s="108"/>
      <c r="B101" s="109"/>
      <c r="C101" s="109"/>
      <c r="D101" s="109"/>
      <c r="E101" s="109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</row>
    <row r="102" spans="1:49" ht="14.25" customHeight="1" x14ac:dyDescent="0.25">
      <c r="A102" s="108"/>
      <c r="B102" s="109"/>
      <c r="C102" s="109"/>
      <c r="D102" s="109"/>
      <c r="E102" s="109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</row>
    <row r="103" spans="1:49" ht="14.25" customHeight="1" x14ac:dyDescent="0.25">
      <c r="A103" s="108"/>
      <c r="B103" s="109"/>
      <c r="C103" s="109"/>
      <c r="D103" s="109"/>
      <c r="E103" s="109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</row>
    <row r="104" spans="1:49" ht="14.25" customHeight="1" x14ac:dyDescent="0.25">
      <c r="A104" s="108"/>
      <c r="B104" s="109"/>
      <c r="C104" s="109"/>
      <c r="D104" s="109"/>
      <c r="E104" s="109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</row>
    <row r="105" spans="1:49" ht="14.25" customHeight="1" x14ac:dyDescent="0.25">
      <c r="A105" s="108"/>
      <c r="B105" s="109"/>
      <c r="C105" s="109"/>
      <c r="D105" s="109"/>
      <c r="E105" s="109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</row>
    <row r="106" spans="1:49" ht="14.25" customHeight="1" x14ac:dyDescent="0.25">
      <c r="A106" s="108"/>
      <c r="B106" s="109"/>
      <c r="C106" s="109"/>
      <c r="D106" s="109"/>
      <c r="E106" s="109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</row>
    <row r="107" spans="1:49" ht="14.25" customHeight="1" x14ac:dyDescent="0.25">
      <c r="A107" s="108"/>
      <c r="B107" s="109"/>
      <c r="C107" s="109"/>
      <c r="D107" s="109"/>
      <c r="E107" s="109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</row>
    <row r="108" spans="1:49" ht="14.25" customHeight="1" x14ac:dyDescent="0.25">
      <c r="A108" s="108"/>
      <c r="B108" s="109"/>
      <c r="C108" s="109"/>
      <c r="D108" s="109"/>
      <c r="E108" s="109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</row>
    <row r="109" spans="1:49" ht="14.25" customHeight="1" x14ac:dyDescent="0.25">
      <c r="A109" s="108"/>
      <c r="B109" s="109"/>
      <c r="C109" s="109"/>
      <c r="D109" s="109"/>
      <c r="E109" s="109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</row>
    <row r="110" spans="1:49" ht="14.25" customHeight="1" x14ac:dyDescent="0.25">
      <c r="A110" s="108"/>
      <c r="B110" s="109"/>
      <c r="C110" s="109"/>
      <c r="D110" s="109"/>
      <c r="E110" s="109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</row>
    <row r="111" spans="1:49" ht="14.25" customHeight="1" x14ac:dyDescent="0.25">
      <c r="A111" s="108"/>
      <c r="B111" s="109"/>
      <c r="C111" s="109"/>
      <c r="D111" s="109"/>
      <c r="E111" s="109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</row>
    <row r="112" spans="1:49" ht="14.25" customHeight="1" x14ac:dyDescent="0.25">
      <c r="A112" s="108"/>
      <c r="B112" s="109"/>
      <c r="C112" s="109"/>
      <c r="D112" s="109"/>
      <c r="E112" s="109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</row>
    <row r="113" spans="1:49" ht="14.25" customHeight="1" x14ac:dyDescent="0.25">
      <c r="A113" s="108"/>
      <c r="B113" s="109"/>
      <c r="C113" s="109"/>
      <c r="D113" s="109"/>
      <c r="E113" s="109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</row>
    <row r="114" spans="1:49" ht="14.25" customHeight="1" x14ac:dyDescent="0.25">
      <c r="A114" s="108"/>
      <c r="B114" s="109"/>
      <c r="C114" s="109"/>
      <c r="D114" s="109"/>
      <c r="E114" s="109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</row>
    <row r="115" spans="1:49" ht="14.25" customHeight="1" x14ac:dyDescent="0.25">
      <c r="A115" s="108"/>
      <c r="B115" s="109"/>
      <c r="C115" s="109"/>
      <c r="D115" s="109"/>
      <c r="E115" s="109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</row>
    <row r="116" spans="1:49" ht="14.25" customHeight="1" x14ac:dyDescent="0.25">
      <c r="A116" s="108"/>
      <c r="B116" s="109"/>
      <c r="C116" s="109"/>
      <c r="D116" s="109"/>
      <c r="E116" s="109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</row>
    <row r="117" spans="1:49" ht="14.25" customHeight="1" x14ac:dyDescent="0.25">
      <c r="A117" s="108"/>
      <c r="B117" s="109"/>
      <c r="C117" s="109"/>
      <c r="D117" s="109"/>
      <c r="E117" s="109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</row>
    <row r="118" spans="1:49" ht="14.25" customHeight="1" x14ac:dyDescent="0.25">
      <c r="A118" s="108"/>
      <c r="B118" s="109"/>
      <c r="C118" s="109"/>
      <c r="D118" s="109"/>
      <c r="E118" s="109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</row>
    <row r="119" spans="1:49" ht="14.25" customHeight="1" x14ac:dyDescent="0.25">
      <c r="A119" s="108"/>
      <c r="B119" s="109"/>
      <c r="C119" s="109"/>
      <c r="D119" s="109"/>
      <c r="E119" s="109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</row>
    <row r="120" spans="1:49" ht="14.25" customHeight="1" x14ac:dyDescent="0.25">
      <c r="A120" s="108"/>
      <c r="B120" s="109"/>
      <c r="C120" s="109"/>
      <c r="D120" s="109"/>
      <c r="E120" s="109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</row>
    <row r="121" spans="1:49" ht="14.25" customHeight="1" x14ac:dyDescent="0.25">
      <c r="A121" s="108"/>
      <c r="B121" s="109"/>
      <c r="C121" s="109"/>
      <c r="D121" s="109"/>
      <c r="E121" s="109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</row>
    <row r="122" spans="1:49" ht="14.25" customHeight="1" x14ac:dyDescent="0.25">
      <c r="A122" s="108"/>
      <c r="B122" s="109"/>
      <c r="C122" s="109"/>
      <c r="D122" s="109"/>
      <c r="E122" s="109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</row>
    <row r="123" spans="1:49" ht="14.25" customHeight="1" x14ac:dyDescent="0.25">
      <c r="A123" s="108"/>
      <c r="B123" s="109"/>
      <c r="C123" s="109"/>
      <c r="D123" s="109"/>
      <c r="E123" s="109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</row>
    <row r="124" spans="1:49" ht="14.25" customHeight="1" x14ac:dyDescent="0.25">
      <c r="A124" s="108"/>
      <c r="B124" s="109"/>
      <c r="C124" s="109"/>
      <c r="D124" s="109"/>
      <c r="E124" s="109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</row>
    <row r="125" spans="1:49" ht="14.25" customHeight="1" x14ac:dyDescent="0.25">
      <c r="A125" s="108"/>
      <c r="B125" s="109"/>
      <c r="C125" s="109"/>
      <c r="D125" s="109"/>
      <c r="E125" s="109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</row>
    <row r="126" spans="1:49" ht="14.25" customHeight="1" x14ac:dyDescent="0.25">
      <c r="A126" s="108"/>
      <c r="B126" s="109"/>
      <c r="C126" s="109"/>
      <c r="D126" s="109"/>
      <c r="E126" s="109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</row>
    <row r="127" spans="1:49" ht="14.25" customHeight="1" x14ac:dyDescent="0.25">
      <c r="A127" s="108"/>
      <c r="B127" s="109"/>
      <c r="C127" s="109"/>
      <c r="D127" s="109"/>
      <c r="E127" s="109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</row>
    <row r="128" spans="1:49" ht="14.25" customHeight="1" x14ac:dyDescent="0.25">
      <c r="A128" s="108"/>
      <c r="B128" s="109"/>
      <c r="C128" s="109"/>
      <c r="D128" s="109"/>
      <c r="E128" s="109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</row>
    <row r="129" spans="1:49" ht="14.25" customHeight="1" x14ac:dyDescent="0.25">
      <c r="A129" s="108"/>
      <c r="B129" s="109"/>
      <c r="C129" s="109"/>
      <c r="D129" s="109"/>
      <c r="E129" s="109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</row>
    <row r="130" spans="1:49" ht="14.25" customHeight="1" x14ac:dyDescent="0.25">
      <c r="A130" s="108"/>
      <c r="B130" s="109"/>
      <c r="C130" s="109"/>
      <c r="D130" s="109"/>
      <c r="E130" s="109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</row>
    <row r="131" spans="1:49" ht="14.25" customHeight="1" x14ac:dyDescent="0.25">
      <c r="A131" s="108"/>
      <c r="B131" s="109"/>
      <c r="C131" s="109"/>
      <c r="D131" s="109"/>
      <c r="E131" s="109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</row>
    <row r="132" spans="1:49" ht="14.25" customHeight="1" x14ac:dyDescent="0.25">
      <c r="A132" s="108"/>
      <c r="B132" s="109"/>
      <c r="C132" s="109"/>
      <c r="D132" s="109"/>
      <c r="E132" s="109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</row>
    <row r="133" spans="1:49" ht="14.25" customHeight="1" x14ac:dyDescent="0.25">
      <c r="A133" s="108"/>
      <c r="B133" s="109"/>
      <c r="C133" s="109"/>
      <c r="D133" s="109"/>
      <c r="E133" s="109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</row>
    <row r="134" spans="1:49" ht="14.25" customHeight="1" x14ac:dyDescent="0.25">
      <c r="A134" s="108"/>
      <c r="B134" s="109"/>
      <c r="C134" s="109"/>
      <c r="D134" s="109"/>
      <c r="E134" s="109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</row>
    <row r="135" spans="1:49" ht="14.25" customHeight="1" x14ac:dyDescent="0.25">
      <c r="A135" s="108"/>
      <c r="B135" s="109"/>
      <c r="C135" s="109"/>
      <c r="D135" s="109"/>
      <c r="E135" s="109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</row>
    <row r="136" spans="1:49" ht="14.25" customHeight="1" x14ac:dyDescent="0.25">
      <c r="A136" s="108"/>
      <c r="B136" s="109"/>
      <c r="C136" s="109"/>
      <c r="D136" s="109"/>
      <c r="E136" s="109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</row>
    <row r="137" spans="1:49" ht="14.25" customHeight="1" x14ac:dyDescent="0.25">
      <c r="A137" s="108"/>
      <c r="B137" s="109"/>
      <c r="C137" s="109"/>
      <c r="D137" s="109"/>
      <c r="E137" s="109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</row>
    <row r="138" spans="1:49" ht="14.25" customHeight="1" x14ac:dyDescent="0.25">
      <c r="A138" s="108"/>
      <c r="B138" s="109"/>
      <c r="C138" s="109"/>
      <c r="D138" s="109"/>
      <c r="E138" s="109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</row>
    <row r="139" spans="1:49" ht="14.25" customHeight="1" x14ac:dyDescent="0.25">
      <c r="A139" s="108"/>
      <c r="B139" s="109"/>
      <c r="C139" s="109"/>
      <c r="D139" s="109"/>
      <c r="E139" s="109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</row>
    <row r="140" spans="1:49" ht="14.25" customHeight="1" x14ac:dyDescent="0.25">
      <c r="A140" s="108"/>
      <c r="B140" s="109"/>
      <c r="C140" s="109"/>
      <c r="D140" s="109"/>
      <c r="E140" s="109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</row>
    <row r="141" spans="1:49" ht="14.25" customHeight="1" x14ac:dyDescent="0.25">
      <c r="A141" s="108"/>
      <c r="B141" s="109"/>
      <c r="C141" s="109"/>
      <c r="D141" s="109"/>
      <c r="E141" s="109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</row>
    <row r="142" spans="1:49" ht="14.25" customHeight="1" x14ac:dyDescent="0.25">
      <c r="A142" s="108"/>
      <c r="B142" s="109"/>
      <c r="C142" s="109"/>
      <c r="D142" s="109"/>
      <c r="E142" s="109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  <c r="AW142" s="109"/>
    </row>
    <row r="143" spans="1:49" ht="14.25" customHeight="1" x14ac:dyDescent="0.25">
      <c r="A143" s="108"/>
      <c r="B143" s="109"/>
      <c r="C143" s="109"/>
      <c r="D143" s="109"/>
      <c r="E143" s="109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</row>
    <row r="144" spans="1:49" ht="14.25" customHeight="1" x14ac:dyDescent="0.25">
      <c r="A144" s="108"/>
      <c r="B144" s="109"/>
      <c r="C144" s="109"/>
      <c r="D144" s="109"/>
      <c r="E144" s="109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</row>
    <row r="145" spans="1:49" ht="14.25" customHeight="1" x14ac:dyDescent="0.25">
      <c r="A145" s="108"/>
      <c r="B145" s="109"/>
      <c r="C145" s="109"/>
      <c r="D145" s="109"/>
      <c r="E145" s="109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</row>
    <row r="146" spans="1:49" ht="14.25" customHeight="1" x14ac:dyDescent="0.25">
      <c r="A146" s="108"/>
      <c r="B146" s="109"/>
      <c r="C146" s="109"/>
      <c r="D146" s="109"/>
      <c r="E146" s="109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</row>
    <row r="147" spans="1:49" ht="14.25" customHeight="1" x14ac:dyDescent="0.25">
      <c r="A147" s="108"/>
      <c r="B147" s="109"/>
      <c r="C147" s="109"/>
      <c r="D147" s="109"/>
      <c r="E147" s="109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</row>
    <row r="148" spans="1:49" ht="14.25" customHeight="1" x14ac:dyDescent="0.25">
      <c r="A148" s="108"/>
      <c r="B148" s="109"/>
      <c r="C148" s="109"/>
      <c r="D148" s="109"/>
      <c r="E148" s="109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</row>
    <row r="149" spans="1:49" ht="14.25" customHeight="1" x14ac:dyDescent="0.25">
      <c r="A149" s="108"/>
      <c r="B149" s="109"/>
      <c r="C149" s="109"/>
      <c r="D149" s="109"/>
      <c r="E149" s="109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</row>
    <row r="150" spans="1:49" ht="14.25" customHeight="1" x14ac:dyDescent="0.25">
      <c r="A150" s="108"/>
      <c r="B150" s="109"/>
      <c r="C150" s="109"/>
      <c r="D150" s="109"/>
      <c r="E150" s="109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</row>
    <row r="151" spans="1:49" ht="14.25" customHeight="1" x14ac:dyDescent="0.25">
      <c r="A151" s="108"/>
      <c r="B151" s="109"/>
      <c r="C151" s="109"/>
      <c r="D151" s="109"/>
      <c r="E151" s="109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  <c r="AC151" s="110"/>
      <c r="AD151" s="110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</row>
    <row r="152" spans="1:49" ht="14.25" customHeight="1" x14ac:dyDescent="0.25">
      <c r="A152" s="108"/>
      <c r="B152" s="109"/>
      <c r="C152" s="109"/>
      <c r="D152" s="109"/>
      <c r="E152" s="109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</row>
    <row r="153" spans="1:49" ht="14.25" customHeight="1" x14ac:dyDescent="0.25">
      <c r="A153" s="108"/>
      <c r="B153" s="109"/>
      <c r="C153" s="109"/>
      <c r="D153" s="109"/>
      <c r="E153" s="109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  <c r="AW153" s="109"/>
    </row>
    <row r="154" spans="1:49" ht="14.25" customHeight="1" x14ac:dyDescent="0.25">
      <c r="A154" s="108"/>
      <c r="B154" s="109"/>
      <c r="C154" s="109"/>
      <c r="D154" s="109"/>
      <c r="E154" s="109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  <c r="AW154" s="109"/>
    </row>
    <row r="155" spans="1:49" ht="14.25" customHeight="1" x14ac:dyDescent="0.25">
      <c r="A155" s="108"/>
      <c r="B155" s="109"/>
      <c r="C155" s="109"/>
      <c r="D155" s="109"/>
      <c r="E155" s="109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</row>
    <row r="156" spans="1:49" ht="14.25" customHeight="1" x14ac:dyDescent="0.25">
      <c r="A156" s="108"/>
      <c r="B156" s="109"/>
      <c r="C156" s="109"/>
      <c r="D156" s="109"/>
      <c r="E156" s="109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  <c r="AC156" s="110"/>
      <c r="AD156" s="110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  <c r="AW156" s="109"/>
    </row>
    <row r="157" spans="1:49" ht="14.25" customHeight="1" x14ac:dyDescent="0.25">
      <c r="A157" s="108"/>
      <c r="B157" s="109"/>
      <c r="C157" s="109"/>
      <c r="D157" s="109"/>
      <c r="E157" s="109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  <c r="AC157" s="110"/>
      <c r="AD157" s="110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  <c r="AW157" s="109"/>
    </row>
    <row r="158" spans="1:49" ht="14.25" customHeight="1" x14ac:dyDescent="0.25">
      <c r="A158" s="108"/>
      <c r="B158" s="109"/>
      <c r="C158" s="109"/>
      <c r="D158" s="109"/>
      <c r="E158" s="109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</row>
    <row r="159" spans="1:49" ht="14.25" customHeight="1" x14ac:dyDescent="0.25">
      <c r="A159" s="108"/>
      <c r="B159" s="109"/>
      <c r="C159" s="109"/>
      <c r="D159" s="109"/>
      <c r="E159" s="109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  <c r="AD159" s="110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</row>
    <row r="160" spans="1:49" ht="14.25" customHeight="1" x14ac:dyDescent="0.25">
      <c r="A160" s="108"/>
      <c r="B160" s="109"/>
      <c r="C160" s="109"/>
      <c r="D160" s="109"/>
      <c r="E160" s="109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</row>
    <row r="161" spans="1:49" ht="14.25" customHeight="1" x14ac:dyDescent="0.25">
      <c r="A161" s="108"/>
      <c r="B161" s="109"/>
      <c r="C161" s="109"/>
      <c r="D161" s="109"/>
      <c r="E161" s="109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</row>
    <row r="162" spans="1:49" ht="14.25" customHeight="1" x14ac:dyDescent="0.25">
      <c r="A162" s="108"/>
      <c r="B162" s="109"/>
      <c r="C162" s="109"/>
      <c r="D162" s="109"/>
      <c r="E162" s="109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  <c r="AW162" s="109"/>
    </row>
    <row r="163" spans="1:49" ht="14.25" customHeight="1" x14ac:dyDescent="0.25">
      <c r="A163" s="108"/>
      <c r="B163" s="109"/>
      <c r="C163" s="109"/>
      <c r="D163" s="109"/>
      <c r="E163" s="109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</row>
    <row r="164" spans="1:49" ht="14.25" customHeight="1" x14ac:dyDescent="0.25">
      <c r="A164" s="108"/>
      <c r="B164" s="109"/>
      <c r="C164" s="109"/>
      <c r="D164" s="109"/>
      <c r="E164" s="109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  <c r="AC164" s="110"/>
      <c r="AD164" s="110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</row>
    <row r="165" spans="1:49" ht="14.25" customHeight="1" x14ac:dyDescent="0.25">
      <c r="A165" s="108"/>
      <c r="B165" s="109"/>
      <c r="C165" s="109"/>
      <c r="D165" s="109"/>
      <c r="E165" s="109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</row>
    <row r="166" spans="1:49" ht="14.25" customHeight="1" x14ac:dyDescent="0.25">
      <c r="A166" s="108"/>
      <c r="B166" s="109"/>
      <c r="C166" s="109"/>
      <c r="D166" s="109"/>
      <c r="E166" s="109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  <c r="AW166" s="109"/>
    </row>
    <row r="167" spans="1:49" ht="14.25" customHeight="1" x14ac:dyDescent="0.25">
      <c r="A167" s="108"/>
      <c r="B167" s="109"/>
      <c r="C167" s="109"/>
      <c r="D167" s="109"/>
      <c r="E167" s="109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  <c r="AC167" s="110"/>
      <c r="AD167" s="110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</row>
    <row r="168" spans="1:49" ht="14.25" customHeight="1" x14ac:dyDescent="0.25">
      <c r="A168" s="108"/>
      <c r="B168" s="109"/>
      <c r="C168" s="109"/>
      <c r="D168" s="109"/>
      <c r="E168" s="109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</row>
    <row r="169" spans="1:49" ht="14.25" customHeight="1" x14ac:dyDescent="0.25">
      <c r="A169" s="108"/>
      <c r="B169" s="109"/>
      <c r="C169" s="109"/>
      <c r="D169" s="109"/>
      <c r="E169" s="109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</row>
    <row r="170" spans="1:49" ht="14.25" customHeight="1" x14ac:dyDescent="0.25">
      <c r="A170" s="108"/>
      <c r="B170" s="109"/>
      <c r="C170" s="109"/>
      <c r="D170" s="109"/>
      <c r="E170" s="109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0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</row>
    <row r="171" spans="1:49" ht="14.25" customHeight="1" x14ac:dyDescent="0.25">
      <c r="A171" s="108"/>
      <c r="B171" s="109"/>
      <c r="C171" s="109"/>
      <c r="D171" s="109"/>
      <c r="E171" s="109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</row>
    <row r="172" spans="1:49" ht="14.25" customHeight="1" x14ac:dyDescent="0.25">
      <c r="A172" s="108"/>
      <c r="B172" s="109"/>
      <c r="C172" s="109"/>
      <c r="D172" s="109"/>
      <c r="E172" s="109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</row>
    <row r="173" spans="1:49" ht="14.25" customHeight="1" x14ac:dyDescent="0.25">
      <c r="A173" s="108"/>
      <c r="B173" s="109"/>
      <c r="C173" s="109"/>
      <c r="D173" s="109"/>
      <c r="E173" s="109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110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</row>
    <row r="174" spans="1:49" ht="14.25" customHeight="1" x14ac:dyDescent="0.25">
      <c r="A174" s="108"/>
      <c r="B174" s="109"/>
      <c r="C174" s="109"/>
      <c r="D174" s="109"/>
      <c r="E174" s="109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110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</row>
    <row r="175" spans="1:49" ht="14.25" customHeight="1" x14ac:dyDescent="0.25">
      <c r="A175" s="108"/>
      <c r="B175" s="109"/>
      <c r="C175" s="109"/>
      <c r="D175" s="109"/>
      <c r="E175" s="109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</row>
    <row r="176" spans="1:49" ht="14.25" customHeight="1" x14ac:dyDescent="0.25">
      <c r="A176" s="108"/>
      <c r="B176" s="109"/>
      <c r="C176" s="109"/>
      <c r="D176" s="109"/>
      <c r="E176" s="109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  <c r="AC176" s="110"/>
      <c r="AD176" s="110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</row>
    <row r="177" spans="1:49" ht="14.25" customHeight="1" x14ac:dyDescent="0.25">
      <c r="A177" s="108"/>
      <c r="B177" s="109"/>
      <c r="C177" s="109"/>
      <c r="D177" s="109"/>
      <c r="E177" s="109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  <c r="AW177" s="109"/>
    </row>
    <row r="178" spans="1:49" ht="14.25" customHeight="1" x14ac:dyDescent="0.25">
      <c r="A178" s="108"/>
      <c r="B178" s="109"/>
      <c r="C178" s="109"/>
      <c r="D178" s="109"/>
      <c r="E178" s="109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</row>
    <row r="179" spans="1:49" ht="14.25" customHeight="1" x14ac:dyDescent="0.25">
      <c r="A179" s="108"/>
      <c r="B179" s="109"/>
      <c r="C179" s="109"/>
      <c r="D179" s="109"/>
      <c r="E179" s="109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  <c r="AW179" s="109"/>
    </row>
    <row r="180" spans="1:49" ht="14.25" customHeight="1" x14ac:dyDescent="0.25">
      <c r="A180" s="108"/>
      <c r="B180" s="109"/>
      <c r="C180" s="109"/>
      <c r="D180" s="109"/>
      <c r="E180" s="109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</row>
    <row r="181" spans="1:49" ht="14.25" customHeight="1" x14ac:dyDescent="0.25">
      <c r="A181" s="108"/>
      <c r="B181" s="109"/>
      <c r="C181" s="109"/>
      <c r="D181" s="109"/>
      <c r="E181" s="109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  <c r="AC181" s="110"/>
      <c r="AD181" s="110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</row>
    <row r="182" spans="1:49" ht="14.25" customHeight="1" x14ac:dyDescent="0.25">
      <c r="A182" s="108"/>
      <c r="B182" s="109"/>
      <c r="C182" s="109"/>
      <c r="D182" s="109"/>
      <c r="E182" s="109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</row>
    <row r="183" spans="1:49" ht="14.25" customHeight="1" x14ac:dyDescent="0.25">
      <c r="A183" s="108"/>
      <c r="B183" s="109"/>
      <c r="C183" s="109"/>
      <c r="D183" s="109"/>
      <c r="E183" s="109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  <c r="AC183" s="110"/>
      <c r="AD183" s="110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</row>
    <row r="184" spans="1:49" ht="14.25" customHeight="1" x14ac:dyDescent="0.25">
      <c r="A184" s="108"/>
      <c r="B184" s="109"/>
      <c r="C184" s="109"/>
      <c r="D184" s="109"/>
      <c r="E184" s="109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  <c r="AC184" s="110"/>
      <c r="AD184" s="110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</row>
    <row r="185" spans="1:49" ht="14.25" customHeight="1" x14ac:dyDescent="0.25">
      <c r="A185" s="108"/>
      <c r="B185" s="109"/>
      <c r="C185" s="109"/>
      <c r="D185" s="109"/>
      <c r="E185" s="109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  <c r="AW185" s="109"/>
    </row>
    <row r="186" spans="1:49" ht="14.25" customHeight="1" x14ac:dyDescent="0.25">
      <c r="A186" s="108"/>
      <c r="B186" s="109"/>
      <c r="C186" s="109"/>
      <c r="D186" s="109"/>
      <c r="E186" s="109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</row>
    <row r="187" spans="1:49" ht="14.25" customHeight="1" x14ac:dyDescent="0.25">
      <c r="A187" s="108"/>
      <c r="B187" s="109"/>
      <c r="C187" s="109"/>
      <c r="D187" s="109"/>
      <c r="E187" s="109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  <c r="AC187" s="110"/>
      <c r="AD187" s="110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</row>
    <row r="188" spans="1:49" ht="14.25" customHeight="1" x14ac:dyDescent="0.25">
      <c r="A188" s="108"/>
      <c r="B188" s="109"/>
      <c r="C188" s="109"/>
      <c r="D188" s="109"/>
      <c r="E188" s="109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</row>
    <row r="189" spans="1:49" ht="14.25" customHeight="1" x14ac:dyDescent="0.25">
      <c r="A189" s="108"/>
      <c r="B189" s="109"/>
      <c r="C189" s="109"/>
      <c r="D189" s="109"/>
      <c r="E189" s="109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  <c r="AC189" s="110"/>
      <c r="AD189" s="110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</row>
    <row r="190" spans="1:49" ht="14.25" customHeight="1" x14ac:dyDescent="0.25">
      <c r="A190" s="108"/>
      <c r="B190" s="109"/>
      <c r="C190" s="109"/>
      <c r="D190" s="109"/>
      <c r="E190" s="109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</row>
    <row r="191" spans="1:49" ht="14.25" customHeight="1" x14ac:dyDescent="0.25">
      <c r="A191" s="108"/>
      <c r="B191" s="109"/>
      <c r="C191" s="109"/>
      <c r="D191" s="109"/>
      <c r="E191" s="109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</row>
    <row r="192" spans="1:49" ht="14.25" customHeight="1" x14ac:dyDescent="0.25">
      <c r="A192" s="108"/>
      <c r="B192" s="109"/>
      <c r="C192" s="109"/>
      <c r="D192" s="109"/>
      <c r="E192" s="109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</row>
    <row r="193" spans="1:49" ht="14.25" customHeight="1" x14ac:dyDescent="0.25">
      <c r="A193" s="108"/>
      <c r="B193" s="109"/>
      <c r="C193" s="109"/>
      <c r="D193" s="109"/>
      <c r="E193" s="109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</row>
    <row r="194" spans="1:49" ht="14.25" customHeight="1" x14ac:dyDescent="0.25">
      <c r="A194" s="108"/>
      <c r="B194" s="109"/>
      <c r="C194" s="109"/>
      <c r="D194" s="109"/>
      <c r="E194" s="109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  <c r="AW194" s="109"/>
    </row>
    <row r="195" spans="1:49" ht="14.25" customHeight="1" x14ac:dyDescent="0.25">
      <c r="A195" s="108"/>
      <c r="B195" s="109"/>
      <c r="C195" s="109"/>
      <c r="D195" s="109"/>
      <c r="E195" s="109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  <c r="AV195" s="109"/>
      <c r="AW195" s="109"/>
    </row>
    <row r="196" spans="1:49" ht="14.25" customHeight="1" x14ac:dyDescent="0.25">
      <c r="A196" s="108"/>
      <c r="B196" s="109"/>
      <c r="C196" s="109"/>
      <c r="D196" s="109"/>
      <c r="E196" s="109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  <c r="AV196" s="109"/>
      <c r="AW196" s="109"/>
    </row>
    <row r="197" spans="1:49" ht="14.25" customHeight="1" x14ac:dyDescent="0.25">
      <c r="A197" s="108"/>
      <c r="B197" s="109"/>
      <c r="C197" s="109"/>
      <c r="D197" s="109"/>
      <c r="E197" s="109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  <c r="AV197" s="109"/>
      <c r="AW197" s="109"/>
    </row>
    <row r="198" spans="1:49" ht="14.25" customHeight="1" x14ac:dyDescent="0.25">
      <c r="A198" s="108"/>
      <c r="B198" s="109"/>
      <c r="C198" s="109"/>
      <c r="D198" s="109"/>
      <c r="E198" s="109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  <c r="AV198" s="109"/>
      <c r="AW198" s="109"/>
    </row>
    <row r="199" spans="1:49" ht="14.25" customHeight="1" x14ac:dyDescent="0.25">
      <c r="A199" s="108"/>
      <c r="B199" s="109"/>
      <c r="C199" s="109"/>
      <c r="D199" s="109"/>
      <c r="E199" s="109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</row>
    <row r="200" spans="1:49" ht="14.25" customHeight="1" x14ac:dyDescent="0.25">
      <c r="A200" s="108"/>
      <c r="B200" s="109"/>
      <c r="C200" s="109"/>
      <c r="D200" s="109"/>
      <c r="E200" s="109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</row>
    <row r="201" spans="1:49" ht="14.25" customHeight="1" x14ac:dyDescent="0.25">
      <c r="A201" s="108"/>
      <c r="B201" s="109"/>
      <c r="C201" s="109"/>
      <c r="D201" s="109"/>
      <c r="E201" s="109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  <c r="AC201" s="110"/>
      <c r="AD201" s="110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</row>
    <row r="202" spans="1:49" ht="14.25" customHeight="1" x14ac:dyDescent="0.25">
      <c r="A202" s="108"/>
      <c r="B202" s="109"/>
      <c r="C202" s="109"/>
      <c r="D202" s="109"/>
      <c r="E202" s="109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  <c r="AC202" s="110"/>
      <c r="AD202" s="110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</row>
    <row r="203" spans="1:49" ht="14.25" customHeight="1" x14ac:dyDescent="0.25">
      <c r="A203" s="108"/>
      <c r="B203" s="109"/>
      <c r="C203" s="109"/>
      <c r="D203" s="109"/>
      <c r="E203" s="109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  <c r="AC203" s="110"/>
      <c r="AD203" s="110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</row>
    <row r="204" spans="1:49" ht="14.25" customHeight="1" x14ac:dyDescent="0.25">
      <c r="A204" s="108"/>
      <c r="B204" s="109"/>
      <c r="C204" s="109"/>
      <c r="D204" s="109"/>
      <c r="E204" s="109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  <c r="AC204" s="110"/>
      <c r="AD204" s="110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</row>
    <row r="205" spans="1:49" ht="14.25" customHeight="1" x14ac:dyDescent="0.25">
      <c r="A205" s="108"/>
      <c r="B205" s="109"/>
      <c r="C205" s="109"/>
      <c r="D205" s="109"/>
      <c r="E205" s="109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  <c r="AC205" s="110"/>
      <c r="AD205" s="110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</row>
    <row r="206" spans="1:49" ht="14.25" customHeight="1" x14ac:dyDescent="0.25">
      <c r="A206" s="108"/>
      <c r="B206" s="109"/>
      <c r="C206" s="109"/>
      <c r="D206" s="109"/>
      <c r="E206" s="109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  <c r="AC206" s="110"/>
      <c r="AD206" s="110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</row>
    <row r="207" spans="1:49" ht="14.25" customHeight="1" x14ac:dyDescent="0.25">
      <c r="A207" s="108"/>
      <c r="B207" s="109"/>
      <c r="C207" s="109"/>
      <c r="D207" s="109"/>
      <c r="E207" s="109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  <c r="AC207" s="110"/>
      <c r="AD207" s="110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</row>
    <row r="208" spans="1:49" ht="14.25" customHeight="1" x14ac:dyDescent="0.25">
      <c r="A208" s="108"/>
      <c r="B208" s="109"/>
      <c r="C208" s="109"/>
      <c r="D208" s="109"/>
      <c r="E208" s="109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</row>
    <row r="209" spans="1:49" ht="14.25" customHeight="1" x14ac:dyDescent="0.25">
      <c r="A209" s="108"/>
      <c r="B209" s="109"/>
      <c r="C209" s="109"/>
      <c r="D209" s="109"/>
      <c r="E209" s="109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</row>
    <row r="210" spans="1:49" ht="14.25" customHeight="1" x14ac:dyDescent="0.25">
      <c r="A210" s="108"/>
      <c r="B210" s="109"/>
      <c r="C210" s="109"/>
      <c r="D210" s="109"/>
      <c r="E210" s="109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  <c r="AC210" s="110"/>
      <c r="AD210" s="110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</row>
    <row r="211" spans="1:49" ht="14.25" customHeight="1" x14ac:dyDescent="0.25">
      <c r="A211" s="108"/>
      <c r="B211" s="109"/>
      <c r="C211" s="109"/>
      <c r="D211" s="109"/>
      <c r="E211" s="109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  <c r="AC211" s="110"/>
      <c r="AD211" s="110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  <c r="AV211" s="109"/>
      <c r="AW211" s="109"/>
    </row>
    <row r="212" spans="1:49" ht="14.25" customHeight="1" x14ac:dyDescent="0.25">
      <c r="A212" s="108"/>
      <c r="B212" s="109"/>
      <c r="C212" s="109"/>
      <c r="D212" s="109"/>
      <c r="E212" s="109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  <c r="AV212" s="109"/>
      <c r="AW212" s="109"/>
    </row>
    <row r="213" spans="1:49" ht="14.25" customHeight="1" x14ac:dyDescent="0.25">
      <c r="A213" s="108"/>
      <c r="B213" s="109"/>
      <c r="C213" s="109"/>
      <c r="D213" s="109"/>
      <c r="E213" s="109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  <c r="AC213" s="110"/>
      <c r="AD213" s="110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</row>
    <row r="214" spans="1:49" ht="14.25" customHeight="1" x14ac:dyDescent="0.25">
      <c r="A214" s="108"/>
      <c r="B214" s="109"/>
      <c r="C214" s="109"/>
      <c r="D214" s="109"/>
      <c r="E214" s="109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  <c r="AV214" s="109"/>
      <c r="AW214" s="109"/>
    </row>
    <row r="215" spans="1:49" ht="14.25" customHeight="1" x14ac:dyDescent="0.25">
      <c r="A215" s="108"/>
      <c r="B215" s="109"/>
      <c r="C215" s="109"/>
      <c r="D215" s="109"/>
      <c r="E215" s="109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  <c r="AT215" s="109"/>
      <c r="AU215" s="109"/>
      <c r="AV215" s="109"/>
      <c r="AW215" s="109"/>
    </row>
    <row r="216" spans="1:49" ht="14.25" customHeight="1" x14ac:dyDescent="0.25">
      <c r="A216" s="108"/>
      <c r="B216" s="109"/>
      <c r="C216" s="109"/>
      <c r="D216" s="109"/>
      <c r="E216" s="109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  <c r="AC216" s="110"/>
      <c r="AD216" s="110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9"/>
      <c r="AV216" s="109"/>
      <c r="AW216" s="109"/>
    </row>
    <row r="217" spans="1:49" ht="14.25" customHeight="1" x14ac:dyDescent="0.25">
      <c r="A217" s="108"/>
      <c r="B217" s="109"/>
      <c r="C217" s="109"/>
      <c r="D217" s="109"/>
      <c r="E217" s="109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  <c r="AC217" s="110"/>
      <c r="AD217" s="110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9"/>
      <c r="AV217" s="109"/>
      <c r="AW217" s="109"/>
    </row>
    <row r="218" spans="1:49" ht="14.25" customHeight="1" x14ac:dyDescent="0.25">
      <c r="A218" s="108"/>
      <c r="B218" s="109"/>
      <c r="C218" s="109"/>
      <c r="D218" s="109"/>
      <c r="E218" s="109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9"/>
      <c r="AV218" s="109"/>
      <c r="AW218" s="109"/>
    </row>
    <row r="219" spans="1:49" ht="14.25" customHeight="1" x14ac:dyDescent="0.25">
      <c r="A219" s="108"/>
      <c r="B219" s="109"/>
      <c r="C219" s="109"/>
      <c r="D219" s="109"/>
      <c r="E219" s="109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  <c r="AC219" s="110"/>
      <c r="AD219" s="110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  <c r="AV219" s="109"/>
      <c r="AW219" s="109"/>
    </row>
    <row r="220" spans="1:49" ht="14.25" customHeight="1" x14ac:dyDescent="0.25">
      <c r="A220" s="108"/>
      <c r="B220" s="109"/>
      <c r="C220" s="109"/>
      <c r="D220" s="109"/>
      <c r="E220" s="109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  <c r="AT220" s="109"/>
      <c r="AU220" s="109"/>
      <c r="AV220" s="109"/>
      <c r="AW220" s="109"/>
    </row>
    <row r="221" spans="1:49" ht="14.25" customHeight="1" x14ac:dyDescent="0.25">
      <c r="A221" s="108"/>
      <c r="B221" s="109"/>
      <c r="C221" s="109"/>
      <c r="D221" s="109"/>
      <c r="E221" s="109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  <c r="AV221" s="109"/>
      <c r="AW221" s="109"/>
    </row>
    <row r="222" spans="1:49" ht="14.25" customHeight="1" x14ac:dyDescent="0.25">
      <c r="A222" s="108"/>
      <c r="B222" s="109"/>
      <c r="C222" s="109"/>
      <c r="D222" s="109"/>
      <c r="E222" s="109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  <c r="AT222" s="109"/>
      <c r="AU222" s="109"/>
      <c r="AV222" s="109"/>
      <c r="AW222" s="109"/>
    </row>
    <row r="223" spans="1:49" ht="14.25" customHeight="1" x14ac:dyDescent="0.25">
      <c r="A223" s="108"/>
      <c r="B223" s="109"/>
      <c r="C223" s="109"/>
      <c r="D223" s="109"/>
      <c r="E223" s="109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</row>
    <row r="224" spans="1:49" ht="14.25" customHeight="1" x14ac:dyDescent="0.25">
      <c r="A224" s="108"/>
      <c r="B224" s="109"/>
      <c r="C224" s="109"/>
      <c r="D224" s="109"/>
      <c r="E224" s="109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</row>
    <row r="225" spans="1:49" ht="14.25" customHeight="1" x14ac:dyDescent="0.25">
      <c r="A225" s="108"/>
      <c r="B225" s="109"/>
      <c r="C225" s="109"/>
      <c r="D225" s="109"/>
      <c r="E225" s="109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  <c r="AC225" s="110"/>
      <c r="AD225" s="110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</row>
    <row r="226" spans="1:49" ht="14.25" customHeight="1" x14ac:dyDescent="0.25">
      <c r="A226" s="108"/>
      <c r="B226" s="109"/>
      <c r="C226" s="109"/>
      <c r="D226" s="109"/>
      <c r="E226" s="109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</row>
    <row r="227" spans="1:49" ht="14.25" customHeight="1" x14ac:dyDescent="0.25">
      <c r="A227" s="108"/>
      <c r="B227" s="109"/>
      <c r="C227" s="109"/>
      <c r="D227" s="109"/>
      <c r="E227" s="109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0"/>
      <c r="AD227" s="110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9"/>
      <c r="AU227" s="109"/>
      <c r="AV227" s="109"/>
      <c r="AW227" s="109"/>
    </row>
    <row r="228" spans="1:49" ht="14.25" customHeight="1" x14ac:dyDescent="0.25">
      <c r="A228" s="108"/>
      <c r="B228" s="109"/>
      <c r="C228" s="109"/>
      <c r="D228" s="109"/>
      <c r="E228" s="109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  <c r="AC228" s="110"/>
      <c r="AD228" s="110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9"/>
      <c r="AU228" s="109"/>
      <c r="AV228" s="109"/>
      <c r="AW228" s="109"/>
    </row>
    <row r="229" spans="1:49" ht="14.25" customHeight="1" x14ac:dyDescent="0.25">
      <c r="A229" s="108"/>
      <c r="B229" s="109"/>
      <c r="C229" s="109"/>
      <c r="D229" s="109"/>
      <c r="E229" s="109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  <c r="AC229" s="110"/>
      <c r="AD229" s="110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9"/>
      <c r="AU229" s="109"/>
      <c r="AV229" s="109"/>
      <c r="AW229" s="109"/>
    </row>
    <row r="230" spans="1:49" ht="14.25" customHeight="1" x14ac:dyDescent="0.25">
      <c r="A230" s="108"/>
      <c r="B230" s="109"/>
      <c r="C230" s="109"/>
      <c r="D230" s="109"/>
      <c r="E230" s="109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  <c r="AC230" s="110"/>
      <c r="AD230" s="110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  <c r="AT230" s="109"/>
      <c r="AU230" s="109"/>
      <c r="AV230" s="109"/>
      <c r="AW230" s="109"/>
    </row>
    <row r="231" spans="1:49" ht="14.25" customHeight="1" x14ac:dyDescent="0.25">
      <c r="A231" s="108"/>
      <c r="B231" s="109"/>
      <c r="C231" s="109"/>
      <c r="D231" s="109"/>
      <c r="E231" s="109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  <c r="AT231" s="109"/>
      <c r="AU231" s="109"/>
      <c r="AV231" s="109"/>
      <c r="AW231" s="109"/>
    </row>
    <row r="232" spans="1:49" ht="14.25" customHeight="1" x14ac:dyDescent="0.25">
      <c r="A232" s="108"/>
      <c r="B232" s="109"/>
      <c r="C232" s="109"/>
      <c r="D232" s="109"/>
      <c r="E232" s="109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0"/>
      <c r="AD232" s="110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  <c r="AT232" s="109"/>
      <c r="AU232" s="109"/>
      <c r="AV232" s="109"/>
      <c r="AW232" s="109"/>
    </row>
    <row r="233" spans="1:49" ht="14.25" customHeight="1" x14ac:dyDescent="0.25">
      <c r="A233" s="108"/>
      <c r="B233" s="109"/>
      <c r="C233" s="109"/>
      <c r="D233" s="109"/>
      <c r="E233" s="109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  <c r="AT233" s="109"/>
      <c r="AU233" s="109"/>
      <c r="AV233" s="109"/>
      <c r="AW233" s="109"/>
    </row>
    <row r="234" spans="1:49" ht="14.25" customHeight="1" x14ac:dyDescent="0.25">
      <c r="A234" s="108"/>
      <c r="B234" s="109"/>
      <c r="C234" s="109"/>
      <c r="D234" s="109"/>
      <c r="E234" s="109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  <c r="AC234" s="110"/>
      <c r="AD234" s="110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</row>
    <row r="235" spans="1:49" ht="14.25" customHeight="1" x14ac:dyDescent="0.25">
      <c r="A235" s="108"/>
      <c r="B235" s="109"/>
      <c r="C235" s="109"/>
      <c r="D235" s="109"/>
      <c r="E235" s="109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</row>
    <row r="236" spans="1:49" ht="14.25" customHeight="1" x14ac:dyDescent="0.25">
      <c r="A236" s="108"/>
      <c r="B236" s="109"/>
      <c r="C236" s="109"/>
      <c r="D236" s="109"/>
      <c r="E236" s="109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</row>
    <row r="237" spans="1:49" ht="14.25" customHeight="1" x14ac:dyDescent="0.25">
      <c r="A237" s="108"/>
      <c r="B237" s="109"/>
      <c r="C237" s="109"/>
      <c r="D237" s="109"/>
      <c r="E237" s="109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  <c r="AV237" s="109"/>
      <c r="AW237" s="109"/>
    </row>
    <row r="238" spans="1:49" ht="14.25" customHeight="1" x14ac:dyDescent="0.25">
      <c r="A238" s="108"/>
      <c r="B238" s="109"/>
      <c r="C238" s="109"/>
      <c r="D238" s="109"/>
      <c r="E238" s="109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</row>
    <row r="239" spans="1:49" ht="14.25" customHeight="1" x14ac:dyDescent="0.25">
      <c r="A239" s="108"/>
      <c r="B239" s="109"/>
      <c r="C239" s="109"/>
      <c r="D239" s="109"/>
      <c r="E239" s="109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  <c r="AC239" s="110"/>
      <c r="AD239" s="110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</row>
    <row r="240" spans="1:49" ht="14.25" customHeight="1" x14ac:dyDescent="0.25">
      <c r="A240" s="108"/>
      <c r="B240" s="109"/>
      <c r="C240" s="109"/>
      <c r="D240" s="109"/>
      <c r="E240" s="109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10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</row>
    <row r="241" spans="1:49" ht="14.25" customHeight="1" x14ac:dyDescent="0.25">
      <c r="A241" s="108"/>
      <c r="B241" s="109"/>
      <c r="C241" s="109"/>
      <c r="D241" s="109"/>
      <c r="E241" s="109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  <c r="AC241" s="110"/>
      <c r="AD241" s="110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  <c r="AT241" s="109"/>
      <c r="AU241" s="109"/>
      <c r="AV241" s="109"/>
      <c r="AW241" s="109"/>
    </row>
    <row r="242" spans="1:49" ht="14.25" customHeight="1" x14ac:dyDescent="0.25">
      <c r="A242" s="108"/>
      <c r="B242" s="109"/>
      <c r="C242" s="109"/>
      <c r="D242" s="109"/>
      <c r="E242" s="109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</row>
    <row r="243" spans="1:49" ht="14.25" customHeight="1" x14ac:dyDescent="0.25">
      <c r="A243" s="108"/>
      <c r="B243" s="109"/>
      <c r="C243" s="109"/>
      <c r="D243" s="109"/>
      <c r="E243" s="109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</row>
    <row r="244" spans="1:49" ht="14.25" customHeight="1" x14ac:dyDescent="0.25">
      <c r="A244" s="108"/>
      <c r="B244" s="109"/>
      <c r="C244" s="109"/>
      <c r="D244" s="109"/>
      <c r="E244" s="109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</row>
    <row r="245" spans="1:49" ht="14.25" customHeight="1" x14ac:dyDescent="0.25">
      <c r="A245" s="108"/>
      <c r="B245" s="109"/>
      <c r="C245" s="64"/>
      <c r="D245" s="64"/>
      <c r="E245" s="64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</row>
    <row r="246" spans="1:49" ht="14.25" customHeight="1" x14ac:dyDescent="0.25">
      <c r="A246" s="64"/>
      <c r="B246" s="64"/>
      <c r="C246" s="64"/>
      <c r="D246" s="64"/>
      <c r="E246" s="64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</row>
    <row r="247" spans="1:49" ht="14.25" customHeight="1" x14ac:dyDescent="0.25">
      <c r="A247" s="64"/>
      <c r="B247" s="64"/>
      <c r="C247" s="64"/>
      <c r="D247" s="64"/>
      <c r="E247" s="64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</row>
    <row r="248" spans="1:49" ht="14.25" customHeight="1" x14ac:dyDescent="0.25">
      <c r="A248" s="64"/>
      <c r="B248" s="64"/>
      <c r="C248" s="64"/>
      <c r="D248" s="64"/>
      <c r="E248" s="64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</row>
    <row r="249" spans="1:49" ht="14.25" customHeight="1" x14ac:dyDescent="0.25">
      <c r="A249" s="64"/>
      <c r="B249" s="64"/>
      <c r="C249" s="64"/>
      <c r="D249" s="64"/>
      <c r="E249" s="64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</row>
    <row r="250" spans="1:49" ht="14.25" customHeight="1" x14ac:dyDescent="0.25">
      <c r="A250" s="64"/>
      <c r="B250" s="64"/>
      <c r="C250" s="64"/>
      <c r="D250" s="64"/>
      <c r="E250" s="64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</row>
    <row r="251" spans="1:49" ht="14.25" customHeight="1" x14ac:dyDescent="0.25">
      <c r="A251" s="64"/>
      <c r="B251" s="64"/>
      <c r="C251" s="64"/>
      <c r="D251" s="64"/>
      <c r="E251" s="64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</row>
    <row r="252" spans="1:49" ht="14.25" customHeight="1" x14ac:dyDescent="0.25">
      <c r="A252" s="64"/>
      <c r="B252" s="64"/>
      <c r="C252" s="64"/>
      <c r="D252" s="64"/>
      <c r="E252" s="64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</row>
    <row r="253" spans="1:49" ht="14.25" customHeight="1" x14ac:dyDescent="0.25">
      <c r="A253" s="64"/>
      <c r="B253" s="64"/>
      <c r="C253" s="64"/>
      <c r="D253" s="64"/>
      <c r="E253" s="64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</row>
    <row r="254" spans="1:49" ht="14.25" customHeight="1" x14ac:dyDescent="0.25">
      <c r="A254" s="64"/>
      <c r="B254" s="64"/>
      <c r="C254" s="64"/>
      <c r="D254" s="64"/>
      <c r="E254" s="64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</row>
    <row r="255" spans="1:49" ht="14.25" customHeight="1" x14ac:dyDescent="0.25">
      <c r="A255" s="64"/>
      <c r="B255" s="64"/>
      <c r="C255" s="64"/>
      <c r="D255" s="64"/>
      <c r="E255" s="64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</row>
    <row r="256" spans="1:49" ht="14.25" customHeight="1" x14ac:dyDescent="0.25">
      <c r="A256" s="64"/>
      <c r="B256" s="64"/>
      <c r="C256" s="64"/>
      <c r="D256" s="64"/>
      <c r="E256" s="64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</row>
    <row r="257" spans="1:49" ht="14.25" customHeight="1" x14ac:dyDescent="0.25">
      <c r="A257" s="64"/>
      <c r="B257" s="64"/>
      <c r="C257" s="64"/>
      <c r="D257" s="64"/>
      <c r="E257" s="64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</row>
    <row r="258" spans="1:49" ht="14.25" customHeight="1" x14ac:dyDescent="0.25">
      <c r="A258" s="64"/>
      <c r="B258" s="64"/>
      <c r="C258" s="64"/>
      <c r="D258" s="64"/>
      <c r="E258" s="64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</row>
    <row r="259" spans="1:49" ht="14.25" customHeight="1" x14ac:dyDescent="0.25">
      <c r="A259" s="64"/>
      <c r="B259" s="64"/>
      <c r="C259" s="64"/>
      <c r="D259" s="64"/>
      <c r="E259" s="64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</row>
    <row r="260" spans="1:49" ht="14.25" customHeight="1" x14ac:dyDescent="0.25">
      <c r="A260" s="64"/>
      <c r="B260" s="64"/>
      <c r="C260" s="64"/>
      <c r="D260" s="64"/>
      <c r="E260" s="64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</row>
    <row r="261" spans="1:49" ht="14.25" customHeight="1" x14ac:dyDescent="0.25">
      <c r="A261" s="64"/>
      <c r="B261" s="64"/>
      <c r="C261" s="64"/>
      <c r="D261" s="64"/>
      <c r="E261" s="64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</row>
    <row r="262" spans="1:49" ht="14.25" customHeight="1" x14ac:dyDescent="0.25">
      <c r="A262" s="64"/>
      <c r="B262" s="64"/>
      <c r="C262" s="64"/>
      <c r="D262" s="64"/>
      <c r="E262" s="64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</row>
    <row r="263" spans="1:49" ht="14.25" customHeight="1" x14ac:dyDescent="0.25">
      <c r="A263" s="64"/>
      <c r="B263" s="64"/>
      <c r="C263" s="64"/>
      <c r="D263" s="64"/>
      <c r="E263" s="64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</row>
    <row r="264" spans="1:49" ht="14.25" customHeight="1" x14ac:dyDescent="0.25">
      <c r="A264" s="64"/>
      <c r="B264" s="64"/>
      <c r="C264" s="64"/>
      <c r="D264" s="64"/>
      <c r="E264" s="64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</row>
    <row r="265" spans="1:49" ht="14.25" customHeight="1" x14ac:dyDescent="0.25">
      <c r="A265" s="64"/>
      <c r="B265" s="64"/>
      <c r="C265" s="64"/>
      <c r="D265" s="64"/>
      <c r="E265" s="64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</row>
    <row r="266" spans="1:49" ht="14.25" customHeight="1" x14ac:dyDescent="0.25">
      <c r="A266" s="64"/>
      <c r="B266" s="64"/>
      <c r="C266" s="64"/>
      <c r="D266" s="64"/>
      <c r="E266" s="64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</row>
    <row r="267" spans="1:49" ht="14.25" customHeight="1" x14ac:dyDescent="0.25">
      <c r="A267" s="64"/>
      <c r="B267" s="64"/>
      <c r="C267" s="64"/>
      <c r="D267" s="64"/>
      <c r="E267" s="64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</row>
    <row r="268" spans="1:49" ht="14.25" customHeight="1" x14ac:dyDescent="0.25">
      <c r="A268" s="64"/>
      <c r="B268" s="64"/>
      <c r="C268" s="64"/>
      <c r="D268" s="64"/>
      <c r="E268" s="64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</row>
    <row r="269" spans="1:49" ht="14.25" customHeight="1" x14ac:dyDescent="0.25">
      <c r="A269" s="64"/>
      <c r="B269" s="64"/>
      <c r="C269" s="64"/>
      <c r="D269" s="64"/>
      <c r="E269" s="64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</row>
    <row r="270" spans="1:49" ht="14.25" customHeight="1" x14ac:dyDescent="0.25">
      <c r="A270" s="64"/>
      <c r="B270" s="64"/>
      <c r="C270" s="64"/>
      <c r="D270" s="64"/>
      <c r="E270" s="64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</row>
    <row r="271" spans="1:49" ht="14.25" customHeight="1" x14ac:dyDescent="0.25">
      <c r="A271" s="64"/>
      <c r="B271" s="64"/>
      <c r="C271" s="64"/>
      <c r="D271" s="64"/>
      <c r="E271" s="64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</row>
    <row r="272" spans="1:49" ht="14.25" customHeight="1" x14ac:dyDescent="0.25">
      <c r="A272" s="64"/>
      <c r="B272" s="64"/>
      <c r="C272" s="64"/>
      <c r="D272" s="64"/>
      <c r="E272" s="64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</row>
    <row r="273" spans="1:49" ht="14.25" customHeight="1" x14ac:dyDescent="0.25">
      <c r="A273" s="64"/>
      <c r="B273" s="64"/>
      <c r="C273" s="64"/>
      <c r="D273" s="64"/>
      <c r="E273" s="64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</row>
    <row r="274" spans="1:49" ht="14.25" customHeight="1" x14ac:dyDescent="0.25">
      <c r="A274" s="64"/>
      <c r="B274" s="64"/>
      <c r="C274" s="64"/>
      <c r="D274" s="64"/>
      <c r="E274" s="64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  <c r="AD274" s="96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</row>
    <row r="275" spans="1:49" ht="14.25" customHeight="1" x14ac:dyDescent="0.25">
      <c r="A275" s="64"/>
      <c r="B275" s="64"/>
      <c r="C275" s="64"/>
      <c r="D275" s="64"/>
      <c r="E275" s="64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</row>
    <row r="276" spans="1:49" ht="14.25" customHeight="1" x14ac:dyDescent="0.25">
      <c r="A276" s="64"/>
      <c r="B276" s="64"/>
      <c r="C276" s="64"/>
      <c r="D276" s="64"/>
      <c r="E276" s="64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</row>
    <row r="277" spans="1:49" ht="14.25" customHeight="1" x14ac:dyDescent="0.25">
      <c r="A277" s="64"/>
      <c r="B277" s="64"/>
      <c r="C277" s="64"/>
      <c r="D277" s="64"/>
      <c r="E277" s="64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</row>
    <row r="278" spans="1:49" ht="14.25" customHeight="1" x14ac:dyDescent="0.25">
      <c r="A278" s="64"/>
      <c r="B278" s="64"/>
      <c r="C278" s="64"/>
      <c r="D278" s="64"/>
      <c r="E278" s="64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</row>
    <row r="279" spans="1:49" ht="14.25" customHeight="1" x14ac:dyDescent="0.25">
      <c r="A279" s="64"/>
      <c r="B279" s="64"/>
      <c r="C279" s="64"/>
      <c r="D279" s="64"/>
      <c r="E279" s="64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  <c r="AD279" s="96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</row>
    <row r="280" spans="1:49" ht="14.25" customHeight="1" x14ac:dyDescent="0.25">
      <c r="A280" s="64"/>
      <c r="B280" s="64"/>
      <c r="C280" s="64"/>
      <c r="D280" s="64"/>
      <c r="E280" s="64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</row>
    <row r="281" spans="1:49" ht="14.25" customHeight="1" x14ac:dyDescent="0.25">
      <c r="A281" s="64"/>
      <c r="B281" s="64"/>
      <c r="C281" s="64"/>
      <c r="D281" s="64"/>
      <c r="E281" s="64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</row>
    <row r="282" spans="1:49" ht="14.25" customHeight="1" x14ac:dyDescent="0.25">
      <c r="A282" s="64"/>
      <c r="B282" s="64"/>
      <c r="C282" s="64"/>
      <c r="D282" s="64"/>
      <c r="E282" s="64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</row>
    <row r="283" spans="1:49" ht="14.25" customHeight="1" x14ac:dyDescent="0.25">
      <c r="A283" s="64"/>
      <c r="B283" s="64"/>
      <c r="C283" s="64"/>
      <c r="D283" s="64"/>
      <c r="E283" s="64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  <c r="AA283" s="96"/>
      <c r="AB283" s="96"/>
      <c r="AC283" s="96"/>
      <c r="AD283" s="96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</row>
    <row r="284" spans="1:49" ht="14.25" customHeight="1" x14ac:dyDescent="0.25">
      <c r="A284" s="64"/>
      <c r="B284" s="64"/>
      <c r="C284" s="64"/>
      <c r="D284" s="64"/>
      <c r="E284" s="64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</row>
    <row r="285" spans="1:49" ht="14.25" customHeight="1" x14ac:dyDescent="0.25">
      <c r="A285" s="64"/>
      <c r="B285" s="64"/>
      <c r="C285" s="64"/>
      <c r="D285" s="64"/>
      <c r="E285" s="64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96"/>
      <c r="AD285" s="96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</row>
    <row r="286" spans="1:49" ht="14.25" customHeight="1" x14ac:dyDescent="0.25">
      <c r="A286" s="64"/>
      <c r="B286" s="64"/>
      <c r="C286" s="64"/>
      <c r="D286" s="64"/>
      <c r="E286" s="64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</row>
    <row r="287" spans="1:49" ht="14.25" customHeight="1" x14ac:dyDescent="0.25">
      <c r="A287" s="64"/>
      <c r="B287" s="64"/>
      <c r="C287" s="64"/>
      <c r="D287" s="64"/>
      <c r="E287" s="64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  <c r="AA287" s="96"/>
      <c r="AB287" s="96"/>
      <c r="AC287" s="96"/>
      <c r="AD287" s="96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</row>
    <row r="288" spans="1:49" ht="14.25" customHeight="1" x14ac:dyDescent="0.25">
      <c r="A288" s="64"/>
      <c r="B288" s="64"/>
      <c r="C288" s="64"/>
      <c r="D288" s="64"/>
      <c r="E288" s="64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  <c r="AD288" s="96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</row>
    <row r="289" spans="1:49" ht="14.25" customHeight="1" x14ac:dyDescent="0.25">
      <c r="A289" s="64"/>
      <c r="B289" s="64"/>
      <c r="C289" s="64"/>
      <c r="D289" s="64"/>
      <c r="E289" s="64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  <c r="AB289" s="96"/>
      <c r="AC289" s="96"/>
      <c r="AD289" s="96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</row>
    <row r="290" spans="1:49" ht="14.25" customHeight="1" x14ac:dyDescent="0.25">
      <c r="A290" s="64"/>
      <c r="B290" s="64"/>
      <c r="C290" s="64"/>
      <c r="D290" s="64"/>
      <c r="E290" s="64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</row>
    <row r="291" spans="1:49" ht="14.25" customHeight="1" x14ac:dyDescent="0.25">
      <c r="A291" s="64"/>
      <c r="B291" s="64"/>
      <c r="C291" s="64"/>
      <c r="D291" s="64"/>
      <c r="E291" s="64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</row>
    <row r="292" spans="1:49" ht="14.25" customHeight="1" x14ac:dyDescent="0.25">
      <c r="A292" s="64"/>
      <c r="B292" s="64"/>
      <c r="C292" s="64"/>
      <c r="D292" s="64"/>
      <c r="E292" s="64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</row>
    <row r="293" spans="1:49" ht="14.25" customHeight="1" x14ac:dyDescent="0.25">
      <c r="A293" s="64"/>
      <c r="B293" s="64"/>
      <c r="C293" s="64"/>
      <c r="D293" s="64"/>
      <c r="E293" s="64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  <c r="AD293" s="96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</row>
    <row r="294" spans="1:49" ht="14.25" customHeight="1" x14ac:dyDescent="0.25">
      <c r="A294" s="64"/>
      <c r="B294" s="64"/>
      <c r="C294" s="64"/>
      <c r="D294" s="64"/>
      <c r="E294" s="64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</row>
    <row r="295" spans="1:49" ht="14.25" customHeight="1" x14ac:dyDescent="0.25">
      <c r="A295" s="64"/>
      <c r="B295" s="64"/>
      <c r="C295" s="64"/>
      <c r="D295" s="64"/>
      <c r="E295" s="64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</row>
    <row r="296" spans="1:49" ht="14.25" customHeight="1" x14ac:dyDescent="0.25">
      <c r="A296" s="64"/>
      <c r="B296" s="64"/>
      <c r="C296" s="64"/>
      <c r="D296" s="64"/>
      <c r="E296" s="64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</row>
    <row r="297" spans="1:49" ht="14.25" customHeight="1" x14ac:dyDescent="0.25">
      <c r="A297" s="64"/>
      <c r="B297" s="64"/>
      <c r="C297" s="64"/>
      <c r="D297" s="64"/>
      <c r="E297" s="64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  <c r="AD297" s="96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</row>
    <row r="298" spans="1:49" ht="14.25" customHeight="1" x14ac:dyDescent="0.25">
      <c r="A298" s="64"/>
      <c r="B298" s="64"/>
      <c r="C298" s="64"/>
      <c r="D298" s="64"/>
      <c r="E298" s="64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</row>
    <row r="299" spans="1:49" ht="14.25" customHeight="1" x14ac:dyDescent="0.25">
      <c r="A299" s="64"/>
      <c r="B299" s="64"/>
      <c r="C299" s="64"/>
      <c r="D299" s="64"/>
      <c r="E299" s="64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</row>
    <row r="300" spans="1:49" ht="14.25" customHeight="1" x14ac:dyDescent="0.25">
      <c r="A300" s="64"/>
      <c r="B300" s="64"/>
      <c r="C300" s="64"/>
      <c r="D300" s="64"/>
      <c r="E300" s="64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</row>
    <row r="301" spans="1:49" ht="14.25" customHeight="1" x14ac:dyDescent="0.25">
      <c r="A301" s="64"/>
      <c r="B301" s="64"/>
      <c r="C301" s="64"/>
      <c r="D301" s="64"/>
      <c r="E301" s="64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</row>
    <row r="302" spans="1:49" ht="14.25" customHeight="1" x14ac:dyDescent="0.25">
      <c r="A302" s="64"/>
      <c r="B302" s="64"/>
      <c r="C302" s="64"/>
      <c r="D302" s="64"/>
      <c r="E302" s="64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</row>
    <row r="303" spans="1:49" ht="14.25" customHeight="1" x14ac:dyDescent="0.25">
      <c r="A303" s="64"/>
      <c r="B303" s="64"/>
      <c r="C303" s="64"/>
      <c r="D303" s="64"/>
      <c r="E303" s="64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  <c r="AD303" s="96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</row>
    <row r="304" spans="1:49" ht="14.25" customHeight="1" x14ac:dyDescent="0.25">
      <c r="A304" s="64"/>
      <c r="B304" s="64"/>
      <c r="C304" s="64"/>
      <c r="D304" s="64"/>
      <c r="E304" s="64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</row>
    <row r="305" spans="1:49" ht="14.25" customHeight="1" x14ac:dyDescent="0.25">
      <c r="A305" s="64"/>
      <c r="B305" s="64"/>
      <c r="C305" s="64"/>
      <c r="D305" s="64"/>
      <c r="E305" s="64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</row>
    <row r="306" spans="1:49" ht="14.25" customHeight="1" x14ac:dyDescent="0.25">
      <c r="A306" s="64"/>
      <c r="B306" s="64"/>
      <c r="C306" s="64"/>
      <c r="D306" s="64"/>
      <c r="E306" s="64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</row>
    <row r="307" spans="1:49" ht="14.25" customHeight="1" x14ac:dyDescent="0.25">
      <c r="A307" s="64"/>
      <c r="B307" s="64"/>
      <c r="C307" s="64"/>
      <c r="D307" s="64"/>
      <c r="E307" s="64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  <c r="AD307" s="96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</row>
    <row r="308" spans="1:49" ht="14.25" customHeight="1" x14ac:dyDescent="0.25">
      <c r="A308" s="64"/>
      <c r="B308" s="64"/>
      <c r="C308" s="64"/>
      <c r="D308" s="64"/>
      <c r="E308" s="64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</row>
    <row r="309" spans="1:49" ht="14.25" customHeight="1" x14ac:dyDescent="0.25">
      <c r="A309" s="64"/>
      <c r="B309" s="64"/>
      <c r="C309" s="64"/>
      <c r="D309" s="64"/>
      <c r="E309" s="64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</row>
    <row r="310" spans="1:49" ht="14.25" customHeight="1" x14ac:dyDescent="0.25">
      <c r="A310" s="64"/>
      <c r="B310" s="64"/>
      <c r="C310" s="64"/>
      <c r="D310" s="64"/>
      <c r="E310" s="64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</row>
    <row r="311" spans="1:49" ht="14.25" customHeight="1" x14ac:dyDescent="0.25">
      <c r="A311" s="64"/>
      <c r="B311" s="64"/>
      <c r="C311" s="64"/>
      <c r="D311" s="64"/>
      <c r="E311" s="64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</row>
    <row r="312" spans="1:49" ht="14.25" customHeight="1" x14ac:dyDescent="0.25">
      <c r="A312" s="64"/>
      <c r="B312" s="64"/>
      <c r="C312" s="64"/>
      <c r="D312" s="64"/>
      <c r="E312" s="64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</row>
    <row r="313" spans="1:49" ht="14.25" customHeight="1" x14ac:dyDescent="0.25">
      <c r="A313" s="64"/>
      <c r="B313" s="64"/>
      <c r="C313" s="64"/>
      <c r="D313" s="64"/>
      <c r="E313" s="64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</row>
    <row r="314" spans="1:49" ht="14.25" customHeight="1" x14ac:dyDescent="0.25">
      <c r="A314" s="64"/>
      <c r="B314" s="64"/>
      <c r="C314" s="64"/>
      <c r="D314" s="64"/>
      <c r="E314" s="64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</row>
    <row r="315" spans="1:49" ht="14.25" customHeight="1" x14ac:dyDescent="0.25">
      <c r="A315" s="64"/>
      <c r="B315" s="64"/>
      <c r="C315" s="64"/>
      <c r="D315" s="64"/>
      <c r="E315" s="64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</row>
    <row r="316" spans="1:49" ht="14.25" customHeight="1" x14ac:dyDescent="0.25">
      <c r="A316" s="64"/>
      <c r="B316" s="64"/>
      <c r="C316" s="64"/>
      <c r="D316" s="64"/>
      <c r="E316" s="64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</row>
    <row r="317" spans="1:49" ht="14.25" customHeight="1" x14ac:dyDescent="0.25">
      <c r="A317" s="64"/>
      <c r="B317" s="64"/>
      <c r="C317" s="64"/>
      <c r="D317" s="64"/>
      <c r="E317" s="64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</row>
    <row r="318" spans="1:49" ht="14.25" customHeight="1" x14ac:dyDescent="0.25">
      <c r="A318" s="64"/>
      <c r="B318" s="64"/>
      <c r="C318" s="64"/>
      <c r="D318" s="64"/>
      <c r="E318" s="64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</row>
    <row r="319" spans="1:49" ht="14.25" customHeight="1" x14ac:dyDescent="0.25">
      <c r="A319" s="64"/>
      <c r="B319" s="64"/>
      <c r="C319" s="64"/>
      <c r="D319" s="64"/>
      <c r="E319" s="64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</row>
    <row r="320" spans="1:49" ht="14.25" customHeight="1" x14ac:dyDescent="0.25">
      <c r="A320" s="64"/>
      <c r="B320" s="64"/>
      <c r="C320" s="64"/>
      <c r="D320" s="64"/>
      <c r="E320" s="64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</row>
    <row r="321" spans="1:49" ht="14.25" customHeight="1" x14ac:dyDescent="0.25">
      <c r="A321" s="64"/>
      <c r="B321" s="64"/>
      <c r="C321" s="64"/>
      <c r="D321" s="64"/>
      <c r="E321" s="64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</row>
    <row r="322" spans="1:49" ht="14.25" customHeight="1" x14ac:dyDescent="0.25">
      <c r="A322" s="64"/>
      <c r="B322" s="64"/>
      <c r="C322" s="64"/>
      <c r="D322" s="64"/>
      <c r="E322" s="64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</row>
    <row r="323" spans="1:49" ht="14.25" customHeight="1" x14ac:dyDescent="0.25">
      <c r="A323" s="64"/>
      <c r="B323" s="64"/>
      <c r="C323" s="64"/>
      <c r="D323" s="64"/>
      <c r="E323" s="64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</row>
    <row r="324" spans="1:49" ht="14.25" customHeight="1" x14ac:dyDescent="0.25">
      <c r="A324" s="64"/>
      <c r="B324" s="64"/>
      <c r="C324" s="64"/>
      <c r="D324" s="64"/>
      <c r="E324" s="64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</row>
    <row r="325" spans="1:49" ht="14.25" customHeight="1" x14ac:dyDescent="0.25">
      <c r="A325" s="64"/>
      <c r="B325" s="64"/>
      <c r="C325" s="64"/>
      <c r="D325" s="64"/>
      <c r="E325" s="64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</row>
    <row r="326" spans="1:49" ht="14.25" customHeight="1" x14ac:dyDescent="0.25">
      <c r="A326" s="64"/>
      <c r="B326" s="64"/>
      <c r="C326" s="64"/>
      <c r="D326" s="64"/>
      <c r="E326" s="64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</row>
    <row r="327" spans="1:49" ht="14.25" customHeight="1" x14ac:dyDescent="0.25">
      <c r="A327" s="64"/>
      <c r="B327" s="64"/>
      <c r="C327" s="64"/>
      <c r="D327" s="64"/>
      <c r="E327" s="64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  <c r="AD327" s="96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</row>
    <row r="328" spans="1:49" ht="14.25" customHeight="1" x14ac:dyDescent="0.25">
      <c r="A328" s="64"/>
      <c r="B328" s="64"/>
      <c r="C328" s="64"/>
      <c r="D328" s="64"/>
      <c r="E328" s="64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</row>
    <row r="329" spans="1:49" ht="14.25" customHeight="1" x14ac:dyDescent="0.25">
      <c r="A329" s="64"/>
      <c r="B329" s="64"/>
      <c r="C329" s="64"/>
      <c r="D329" s="64"/>
      <c r="E329" s="64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</row>
    <row r="330" spans="1:49" ht="14.25" customHeight="1" x14ac:dyDescent="0.25">
      <c r="A330" s="64"/>
      <c r="B330" s="64"/>
      <c r="C330" s="64"/>
      <c r="D330" s="64"/>
      <c r="E330" s="64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</row>
    <row r="331" spans="1:49" ht="14.25" customHeight="1" x14ac:dyDescent="0.25">
      <c r="A331" s="64"/>
      <c r="B331" s="64"/>
      <c r="C331" s="64"/>
      <c r="D331" s="64"/>
      <c r="E331" s="64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</row>
    <row r="332" spans="1:49" ht="14.25" customHeight="1" x14ac:dyDescent="0.25">
      <c r="A332" s="64"/>
      <c r="B332" s="64"/>
      <c r="C332" s="64"/>
      <c r="D332" s="64"/>
      <c r="E332" s="64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</row>
    <row r="333" spans="1:49" ht="14.25" customHeight="1" x14ac:dyDescent="0.25">
      <c r="A333" s="64"/>
      <c r="B333" s="64"/>
      <c r="C333" s="64"/>
      <c r="D333" s="64"/>
      <c r="E333" s="64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</row>
    <row r="334" spans="1:49" ht="14.25" customHeight="1" x14ac:dyDescent="0.25">
      <c r="A334" s="64"/>
      <c r="B334" s="64"/>
      <c r="C334" s="64"/>
      <c r="D334" s="64"/>
      <c r="E334" s="64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</row>
    <row r="335" spans="1:49" ht="14.25" customHeight="1" x14ac:dyDescent="0.25">
      <c r="A335" s="64"/>
      <c r="B335" s="64"/>
      <c r="C335" s="64"/>
      <c r="D335" s="64"/>
      <c r="E335" s="64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</row>
    <row r="336" spans="1:49" ht="14.25" customHeight="1" x14ac:dyDescent="0.25">
      <c r="A336" s="64"/>
      <c r="B336" s="64"/>
      <c r="C336" s="64"/>
      <c r="D336" s="64"/>
      <c r="E336" s="64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</row>
    <row r="337" spans="1:49" ht="14.25" customHeight="1" x14ac:dyDescent="0.25">
      <c r="A337" s="64"/>
      <c r="B337" s="64"/>
      <c r="C337" s="64"/>
      <c r="D337" s="64"/>
      <c r="E337" s="64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  <c r="AD337" s="96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</row>
    <row r="338" spans="1:49" ht="14.25" customHeight="1" x14ac:dyDescent="0.25">
      <c r="A338" s="64"/>
      <c r="B338" s="64"/>
      <c r="C338" s="64"/>
      <c r="D338" s="64"/>
      <c r="E338" s="64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</row>
    <row r="339" spans="1:49" ht="14.25" customHeight="1" x14ac:dyDescent="0.25">
      <c r="A339" s="64"/>
      <c r="B339" s="64"/>
      <c r="C339" s="64"/>
      <c r="D339" s="64"/>
      <c r="E339" s="64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  <c r="AD339" s="96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</row>
    <row r="340" spans="1:49" ht="14.25" customHeight="1" x14ac:dyDescent="0.25">
      <c r="A340" s="64"/>
      <c r="B340" s="64"/>
      <c r="C340" s="64"/>
      <c r="D340" s="64"/>
      <c r="E340" s="64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  <c r="AD340" s="96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  <c r="AW340" s="64"/>
    </row>
    <row r="341" spans="1:49" ht="14.25" customHeight="1" x14ac:dyDescent="0.25">
      <c r="A341" s="64"/>
      <c r="B341" s="64"/>
      <c r="C341" s="64"/>
      <c r="D341" s="64"/>
      <c r="E341" s="64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  <c r="AA341" s="96"/>
      <c r="AB341" s="96"/>
      <c r="AC341" s="96"/>
      <c r="AD341" s="96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</row>
    <row r="342" spans="1:49" ht="14.25" customHeight="1" x14ac:dyDescent="0.25">
      <c r="A342" s="64"/>
      <c r="B342" s="64"/>
      <c r="C342" s="64"/>
      <c r="D342" s="64"/>
      <c r="E342" s="64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  <c r="AD342" s="96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</row>
    <row r="343" spans="1:49" ht="14.25" customHeight="1" x14ac:dyDescent="0.25">
      <c r="A343" s="64"/>
      <c r="B343" s="64"/>
      <c r="C343" s="64"/>
      <c r="D343" s="64"/>
      <c r="E343" s="64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</row>
    <row r="344" spans="1:49" ht="14.25" customHeight="1" x14ac:dyDescent="0.25">
      <c r="A344" s="64"/>
      <c r="B344" s="64"/>
      <c r="C344" s="64"/>
      <c r="D344" s="64"/>
      <c r="E344" s="64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</row>
    <row r="345" spans="1:49" ht="14.25" customHeight="1" x14ac:dyDescent="0.25">
      <c r="A345" s="64"/>
      <c r="B345" s="64"/>
      <c r="C345" s="64"/>
      <c r="D345" s="64"/>
      <c r="E345" s="64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  <c r="AD345" s="96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</row>
    <row r="346" spans="1:49" ht="14.25" customHeight="1" x14ac:dyDescent="0.25">
      <c r="A346" s="64"/>
      <c r="B346" s="64"/>
      <c r="C346" s="64"/>
      <c r="D346" s="64"/>
      <c r="E346" s="64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  <c r="AA346" s="96"/>
      <c r="AB346" s="96"/>
      <c r="AC346" s="96"/>
      <c r="AD346" s="96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</row>
    <row r="347" spans="1:49" ht="14.25" customHeight="1" x14ac:dyDescent="0.25">
      <c r="A347" s="64"/>
      <c r="B347" s="64"/>
      <c r="C347" s="64"/>
      <c r="D347" s="64"/>
      <c r="E347" s="64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  <c r="AA347" s="96"/>
      <c r="AB347" s="96"/>
      <c r="AC347" s="96"/>
      <c r="AD347" s="96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</row>
    <row r="348" spans="1:49" ht="14.25" customHeight="1" x14ac:dyDescent="0.25">
      <c r="A348" s="64"/>
      <c r="B348" s="64"/>
      <c r="C348" s="64"/>
      <c r="D348" s="64"/>
      <c r="E348" s="64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</row>
    <row r="349" spans="1:49" ht="14.25" customHeight="1" x14ac:dyDescent="0.25">
      <c r="A349" s="64"/>
      <c r="B349" s="64"/>
      <c r="C349" s="64"/>
      <c r="D349" s="64"/>
      <c r="E349" s="64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96"/>
      <c r="AB349" s="96"/>
      <c r="AC349" s="96"/>
      <c r="AD349" s="96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</row>
    <row r="350" spans="1:49" ht="14.25" customHeight="1" x14ac:dyDescent="0.25">
      <c r="A350" s="64"/>
      <c r="B350" s="64"/>
      <c r="C350" s="64"/>
      <c r="D350" s="64"/>
      <c r="E350" s="64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</row>
    <row r="351" spans="1:49" ht="14.25" customHeight="1" x14ac:dyDescent="0.25">
      <c r="A351" s="64"/>
      <c r="B351" s="64"/>
      <c r="C351" s="64"/>
      <c r="D351" s="64"/>
      <c r="E351" s="64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  <c r="AD351" s="96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</row>
    <row r="352" spans="1:49" ht="14.25" customHeight="1" x14ac:dyDescent="0.25">
      <c r="A352" s="64"/>
      <c r="B352" s="64"/>
      <c r="C352" s="64"/>
      <c r="D352" s="64"/>
      <c r="E352" s="64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  <c r="AA352" s="96"/>
      <c r="AB352" s="96"/>
      <c r="AC352" s="96"/>
      <c r="AD352" s="96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</row>
    <row r="353" spans="1:49" ht="14.25" customHeight="1" x14ac:dyDescent="0.25">
      <c r="A353" s="64"/>
      <c r="B353" s="64"/>
      <c r="C353" s="64"/>
      <c r="D353" s="64"/>
      <c r="E353" s="64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</row>
    <row r="354" spans="1:49" ht="14.25" customHeight="1" x14ac:dyDescent="0.25">
      <c r="A354" s="64"/>
      <c r="B354" s="64"/>
      <c r="C354" s="64"/>
      <c r="D354" s="64"/>
      <c r="E354" s="64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  <c r="AA354" s="96"/>
      <c r="AB354" s="96"/>
      <c r="AC354" s="96"/>
      <c r="AD354" s="96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</row>
    <row r="355" spans="1:49" ht="14.25" customHeight="1" x14ac:dyDescent="0.25">
      <c r="A355" s="64"/>
      <c r="B355" s="64"/>
      <c r="C355" s="64"/>
      <c r="D355" s="64"/>
      <c r="E355" s="64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  <c r="AA355" s="96"/>
      <c r="AB355" s="96"/>
      <c r="AC355" s="96"/>
      <c r="AD355" s="96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</row>
    <row r="356" spans="1:49" ht="14.25" customHeight="1" x14ac:dyDescent="0.25">
      <c r="A356" s="64"/>
      <c r="B356" s="64"/>
      <c r="C356" s="64"/>
      <c r="D356" s="64"/>
      <c r="E356" s="64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  <c r="AA356" s="96"/>
      <c r="AB356" s="96"/>
      <c r="AC356" s="96"/>
      <c r="AD356" s="96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</row>
    <row r="357" spans="1:49" ht="14.25" customHeight="1" x14ac:dyDescent="0.25">
      <c r="A357" s="64"/>
      <c r="B357" s="64"/>
      <c r="C357" s="64"/>
      <c r="D357" s="64"/>
      <c r="E357" s="64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  <c r="AA357" s="96"/>
      <c r="AB357" s="96"/>
      <c r="AC357" s="96"/>
      <c r="AD357" s="96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</row>
    <row r="358" spans="1:49" ht="14.25" customHeight="1" x14ac:dyDescent="0.25">
      <c r="A358" s="64"/>
      <c r="B358" s="64"/>
      <c r="C358" s="64"/>
      <c r="D358" s="64"/>
      <c r="E358" s="64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  <c r="AA358" s="96"/>
      <c r="AB358" s="96"/>
      <c r="AC358" s="96"/>
      <c r="AD358" s="96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</row>
    <row r="359" spans="1:49" ht="14.25" customHeight="1" x14ac:dyDescent="0.25">
      <c r="A359" s="64"/>
      <c r="B359" s="64"/>
      <c r="C359" s="64"/>
      <c r="D359" s="64"/>
      <c r="E359" s="64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  <c r="AA359" s="96"/>
      <c r="AB359" s="96"/>
      <c r="AC359" s="96"/>
      <c r="AD359" s="96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</row>
    <row r="360" spans="1:49" ht="14.25" customHeight="1" x14ac:dyDescent="0.25">
      <c r="A360" s="64"/>
      <c r="B360" s="64"/>
      <c r="C360" s="64"/>
      <c r="D360" s="64"/>
      <c r="E360" s="64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  <c r="AA360" s="96"/>
      <c r="AB360" s="96"/>
      <c r="AC360" s="96"/>
      <c r="AD360" s="96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</row>
    <row r="361" spans="1:49" ht="14.25" customHeight="1" x14ac:dyDescent="0.25">
      <c r="A361" s="64"/>
      <c r="B361" s="64"/>
      <c r="C361" s="64"/>
      <c r="D361" s="64"/>
      <c r="E361" s="64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  <c r="AA361" s="96"/>
      <c r="AB361" s="96"/>
      <c r="AC361" s="96"/>
      <c r="AD361" s="96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</row>
    <row r="362" spans="1:49" ht="14.25" customHeight="1" x14ac:dyDescent="0.25">
      <c r="A362" s="64"/>
      <c r="B362" s="64"/>
      <c r="C362" s="64"/>
      <c r="D362" s="64"/>
      <c r="E362" s="64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  <c r="AA362" s="96"/>
      <c r="AB362" s="96"/>
      <c r="AC362" s="96"/>
      <c r="AD362" s="96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  <c r="AW362" s="64"/>
    </row>
    <row r="363" spans="1:49" ht="14.25" customHeight="1" x14ac:dyDescent="0.25">
      <c r="A363" s="64"/>
      <c r="B363" s="64"/>
      <c r="C363" s="64"/>
      <c r="D363" s="64"/>
      <c r="E363" s="64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96"/>
      <c r="AB363" s="96"/>
      <c r="AC363" s="96"/>
      <c r="AD363" s="96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</row>
    <row r="364" spans="1:49" ht="14.25" customHeight="1" x14ac:dyDescent="0.25">
      <c r="A364" s="64"/>
      <c r="B364" s="64"/>
      <c r="C364" s="64"/>
      <c r="D364" s="64"/>
      <c r="E364" s="64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  <c r="AA364" s="96"/>
      <c r="AB364" s="96"/>
      <c r="AC364" s="96"/>
      <c r="AD364" s="96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</row>
    <row r="365" spans="1:49" ht="14.25" customHeight="1" x14ac:dyDescent="0.25">
      <c r="A365" s="64"/>
      <c r="B365" s="64"/>
      <c r="C365" s="64"/>
      <c r="D365" s="64"/>
      <c r="E365" s="64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  <c r="AA365" s="96"/>
      <c r="AB365" s="96"/>
      <c r="AC365" s="96"/>
      <c r="AD365" s="96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  <c r="AW365" s="64"/>
    </row>
    <row r="366" spans="1:49" ht="14.25" customHeight="1" x14ac:dyDescent="0.25">
      <c r="A366" s="64"/>
      <c r="B366" s="64"/>
      <c r="C366" s="64"/>
      <c r="D366" s="64"/>
      <c r="E366" s="64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  <c r="Z366" s="96"/>
      <c r="AA366" s="96"/>
      <c r="AB366" s="96"/>
      <c r="AC366" s="96"/>
      <c r="AD366" s="96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</row>
    <row r="367" spans="1:49" ht="14.25" customHeight="1" x14ac:dyDescent="0.25">
      <c r="A367" s="64"/>
      <c r="B367" s="64"/>
      <c r="C367" s="64"/>
      <c r="D367" s="64"/>
      <c r="E367" s="64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  <c r="Z367" s="96"/>
      <c r="AA367" s="96"/>
      <c r="AB367" s="96"/>
      <c r="AC367" s="96"/>
      <c r="AD367" s="96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</row>
    <row r="368" spans="1:49" ht="14.25" customHeight="1" x14ac:dyDescent="0.25">
      <c r="A368" s="64"/>
      <c r="B368" s="64"/>
      <c r="C368" s="64"/>
      <c r="D368" s="64"/>
      <c r="E368" s="64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  <c r="AA368" s="96"/>
      <c r="AB368" s="96"/>
      <c r="AC368" s="96"/>
      <c r="AD368" s="96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  <c r="AW368" s="64"/>
    </row>
    <row r="369" spans="1:49" ht="14.25" customHeight="1" x14ac:dyDescent="0.25">
      <c r="A369" s="64"/>
      <c r="B369" s="64"/>
      <c r="C369" s="64"/>
      <c r="D369" s="64"/>
      <c r="E369" s="64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  <c r="Z369" s="96"/>
      <c r="AA369" s="96"/>
      <c r="AB369" s="96"/>
      <c r="AC369" s="96"/>
      <c r="AD369" s="96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</row>
    <row r="370" spans="1:49" ht="14.25" customHeight="1" x14ac:dyDescent="0.25">
      <c r="A370" s="64"/>
      <c r="B370" s="64"/>
      <c r="C370" s="64"/>
      <c r="D370" s="64"/>
      <c r="E370" s="64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  <c r="Z370" s="96"/>
      <c r="AA370" s="96"/>
      <c r="AB370" s="96"/>
      <c r="AC370" s="96"/>
      <c r="AD370" s="96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</row>
    <row r="371" spans="1:49" ht="14.25" customHeight="1" x14ac:dyDescent="0.25">
      <c r="A371" s="64"/>
      <c r="B371" s="64"/>
      <c r="C371" s="64"/>
      <c r="D371" s="64"/>
      <c r="E371" s="64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  <c r="AA371" s="96"/>
      <c r="AB371" s="96"/>
      <c r="AC371" s="96"/>
      <c r="AD371" s="96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</row>
    <row r="372" spans="1:49" ht="14.25" customHeight="1" x14ac:dyDescent="0.25">
      <c r="A372" s="64"/>
      <c r="B372" s="64"/>
      <c r="C372" s="64"/>
      <c r="D372" s="64"/>
      <c r="E372" s="64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</row>
    <row r="373" spans="1:49" ht="14.25" customHeight="1" x14ac:dyDescent="0.25">
      <c r="A373" s="64"/>
      <c r="B373" s="64"/>
      <c r="C373" s="64"/>
      <c r="D373" s="64"/>
      <c r="E373" s="64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  <c r="AA373" s="96"/>
      <c r="AB373" s="96"/>
      <c r="AC373" s="96"/>
      <c r="AD373" s="96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</row>
    <row r="374" spans="1:49" ht="14.25" customHeight="1" x14ac:dyDescent="0.25">
      <c r="A374" s="64"/>
      <c r="B374" s="64"/>
      <c r="C374" s="64"/>
      <c r="D374" s="64"/>
      <c r="E374" s="64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  <c r="AA374" s="96"/>
      <c r="AB374" s="96"/>
      <c r="AC374" s="96"/>
      <c r="AD374" s="96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  <c r="AW374" s="64"/>
    </row>
    <row r="375" spans="1:49" ht="14.25" customHeight="1" x14ac:dyDescent="0.25">
      <c r="A375" s="64"/>
      <c r="B375" s="64"/>
      <c r="C375" s="64"/>
      <c r="D375" s="64"/>
      <c r="E375" s="64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  <c r="Z375" s="96"/>
      <c r="AA375" s="96"/>
      <c r="AB375" s="96"/>
      <c r="AC375" s="96"/>
      <c r="AD375" s="96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</row>
    <row r="376" spans="1:49" ht="14.25" customHeight="1" x14ac:dyDescent="0.25">
      <c r="A376" s="64"/>
      <c r="B376" s="64"/>
      <c r="C376" s="64"/>
      <c r="D376" s="64"/>
      <c r="E376" s="64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  <c r="AA376" s="96"/>
      <c r="AB376" s="96"/>
      <c r="AC376" s="96"/>
      <c r="AD376" s="96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</row>
    <row r="377" spans="1:49" ht="14.25" customHeight="1" x14ac:dyDescent="0.25">
      <c r="A377" s="64"/>
      <c r="B377" s="64"/>
      <c r="C377" s="64"/>
      <c r="D377" s="64"/>
      <c r="E377" s="64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  <c r="AW377" s="64"/>
    </row>
    <row r="378" spans="1:49" ht="14.25" customHeight="1" x14ac:dyDescent="0.25">
      <c r="A378" s="64"/>
      <c r="B378" s="64"/>
      <c r="C378" s="64"/>
      <c r="D378" s="64"/>
      <c r="E378" s="64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  <c r="AA378" s="96"/>
      <c r="AB378" s="96"/>
      <c r="AC378" s="96"/>
      <c r="AD378" s="96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</row>
    <row r="379" spans="1:49" ht="14.25" customHeight="1" x14ac:dyDescent="0.25">
      <c r="A379" s="64"/>
      <c r="B379" s="64"/>
      <c r="C379" s="64"/>
      <c r="D379" s="64"/>
      <c r="E379" s="64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  <c r="Z379" s="96"/>
      <c r="AA379" s="96"/>
      <c r="AB379" s="96"/>
      <c r="AC379" s="96"/>
      <c r="AD379" s="96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</row>
    <row r="380" spans="1:49" ht="14.25" customHeight="1" x14ac:dyDescent="0.25">
      <c r="A380" s="64"/>
      <c r="B380" s="64"/>
      <c r="C380" s="64"/>
      <c r="D380" s="64"/>
      <c r="E380" s="64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  <c r="Z380" s="96"/>
      <c r="AA380" s="96"/>
      <c r="AB380" s="96"/>
      <c r="AC380" s="96"/>
      <c r="AD380" s="96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</row>
    <row r="381" spans="1:49" ht="14.25" customHeight="1" x14ac:dyDescent="0.25">
      <c r="A381" s="64"/>
      <c r="B381" s="64"/>
      <c r="C381" s="64"/>
      <c r="D381" s="64"/>
      <c r="E381" s="64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  <c r="AA381" s="96"/>
      <c r="AB381" s="96"/>
      <c r="AC381" s="96"/>
      <c r="AD381" s="96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</row>
    <row r="382" spans="1:49" ht="14.25" customHeight="1" x14ac:dyDescent="0.25">
      <c r="A382" s="64"/>
      <c r="B382" s="64"/>
      <c r="C382" s="64"/>
      <c r="D382" s="64"/>
      <c r="E382" s="64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  <c r="Z382" s="96"/>
      <c r="AA382" s="96"/>
      <c r="AB382" s="96"/>
      <c r="AC382" s="96"/>
      <c r="AD382" s="96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  <c r="AW382" s="64"/>
    </row>
    <row r="383" spans="1:49" ht="14.25" customHeight="1" x14ac:dyDescent="0.25">
      <c r="A383" s="64"/>
      <c r="B383" s="64"/>
      <c r="C383" s="64"/>
      <c r="D383" s="64"/>
      <c r="E383" s="64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  <c r="AA383" s="96"/>
      <c r="AB383" s="96"/>
      <c r="AC383" s="96"/>
      <c r="AD383" s="96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</row>
    <row r="384" spans="1:49" ht="14.25" customHeight="1" x14ac:dyDescent="0.25">
      <c r="A384" s="64"/>
      <c r="B384" s="64"/>
      <c r="C384" s="64"/>
      <c r="D384" s="64"/>
      <c r="E384" s="64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  <c r="AA384" s="96"/>
      <c r="AB384" s="96"/>
      <c r="AC384" s="96"/>
      <c r="AD384" s="96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</row>
    <row r="385" spans="1:49" ht="14.25" customHeight="1" x14ac:dyDescent="0.25">
      <c r="A385" s="64"/>
      <c r="B385" s="64"/>
      <c r="C385" s="64"/>
      <c r="D385" s="64"/>
      <c r="E385" s="64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  <c r="AA385" s="96"/>
      <c r="AB385" s="96"/>
      <c r="AC385" s="96"/>
      <c r="AD385" s="96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</row>
    <row r="386" spans="1:49" ht="14.25" customHeight="1" x14ac:dyDescent="0.25">
      <c r="A386" s="64"/>
      <c r="B386" s="64"/>
      <c r="C386" s="64"/>
      <c r="D386" s="64"/>
      <c r="E386" s="64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  <c r="AA386" s="96"/>
      <c r="AB386" s="96"/>
      <c r="AC386" s="96"/>
      <c r="AD386" s="96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</row>
    <row r="387" spans="1:49" ht="14.25" customHeight="1" x14ac:dyDescent="0.25">
      <c r="A387" s="64"/>
      <c r="B387" s="64"/>
      <c r="C387" s="64"/>
      <c r="D387" s="64"/>
      <c r="E387" s="64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  <c r="AA387" s="96"/>
      <c r="AB387" s="96"/>
      <c r="AC387" s="96"/>
      <c r="AD387" s="96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</row>
    <row r="388" spans="1:49" ht="14.25" customHeight="1" x14ac:dyDescent="0.25">
      <c r="A388" s="64"/>
      <c r="B388" s="64"/>
      <c r="C388" s="64"/>
      <c r="D388" s="64"/>
      <c r="E388" s="64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  <c r="Z388" s="96"/>
      <c r="AA388" s="96"/>
      <c r="AB388" s="96"/>
      <c r="AC388" s="96"/>
      <c r="AD388" s="96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  <c r="AW388" s="64"/>
    </row>
    <row r="389" spans="1:49" ht="14.25" customHeight="1" x14ac:dyDescent="0.25">
      <c r="A389" s="64"/>
      <c r="B389" s="64"/>
      <c r="C389" s="64"/>
      <c r="D389" s="64"/>
      <c r="E389" s="64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  <c r="Z389" s="96"/>
      <c r="AA389" s="96"/>
      <c r="AB389" s="96"/>
      <c r="AC389" s="96"/>
      <c r="AD389" s="96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  <c r="AW389" s="64"/>
    </row>
    <row r="390" spans="1:49" ht="14.25" customHeight="1" x14ac:dyDescent="0.25">
      <c r="A390" s="64"/>
      <c r="B390" s="64"/>
      <c r="C390" s="64"/>
      <c r="D390" s="64"/>
      <c r="E390" s="64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  <c r="Z390" s="96"/>
      <c r="AA390" s="96"/>
      <c r="AB390" s="96"/>
      <c r="AC390" s="96"/>
      <c r="AD390" s="96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</row>
    <row r="391" spans="1:49" ht="14.25" customHeight="1" x14ac:dyDescent="0.25">
      <c r="A391" s="64"/>
      <c r="B391" s="64"/>
      <c r="C391" s="64"/>
      <c r="D391" s="64"/>
      <c r="E391" s="64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  <c r="AD391" s="96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</row>
    <row r="392" spans="1:49" ht="14.25" customHeight="1" x14ac:dyDescent="0.25">
      <c r="A392" s="64"/>
      <c r="B392" s="64"/>
      <c r="C392" s="64"/>
      <c r="D392" s="64"/>
      <c r="E392" s="64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  <c r="Z392" s="96"/>
      <c r="AA392" s="96"/>
      <c r="AB392" s="96"/>
      <c r="AC392" s="96"/>
      <c r="AD392" s="96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  <c r="AW392" s="64"/>
    </row>
    <row r="393" spans="1:49" ht="14.25" customHeight="1" x14ac:dyDescent="0.25">
      <c r="A393" s="64"/>
      <c r="B393" s="64"/>
      <c r="C393" s="64"/>
      <c r="D393" s="64"/>
      <c r="E393" s="64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  <c r="Z393" s="96"/>
      <c r="AA393" s="96"/>
      <c r="AB393" s="96"/>
      <c r="AC393" s="96"/>
      <c r="AD393" s="96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  <c r="AW393" s="64"/>
    </row>
    <row r="394" spans="1:49" ht="14.25" customHeight="1" x14ac:dyDescent="0.25">
      <c r="A394" s="64"/>
      <c r="B394" s="64"/>
      <c r="C394" s="64"/>
      <c r="D394" s="64"/>
      <c r="E394" s="64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  <c r="Z394" s="96"/>
      <c r="AA394" s="96"/>
      <c r="AB394" s="96"/>
      <c r="AC394" s="96"/>
      <c r="AD394" s="96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  <c r="AW394" s="64"/>
    </row>
    <row r="395" spans="1:49" ht="14.25" customHeight="1" x14ac:dyDescent="0.25">
      <c r="A395" s="64"/>
      <c r="B395" s="64"/>
      <c r="C395" s="64"/>
      <c r="D395" s="64"/>
      <c r="E395" s="64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  <c r="Z395" s="96"/>
      <c r="AA395" s="96"/>
      <c r="AB395" s="96"/>
      <c r="AC395" s="96"/>
      <c r="AD395" s="96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  <c r="AW395" s="64"/>
    </row>
    <row r="396" spans="1:49" ht="14.25" customHeight="1" x14ac:dyDescent="0.25">
      <c r="A396" s="64"/>
      <c r="B396" s="64"/>
      <c r="C396" s="64"/>
      <c r="D396" s="64"/>
      <c r="E396" s="64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  <c r="AV396" s="64"/>
      <c r="AW396" s="64"/>
    </row>
    <row r="397" spans="1:49" ht="14.25" customHeight="1" x14ac:dyDescent="0.25">
      <c r="A397" s="64"/>
      <c r="B397" s="64"/>
      <c r="C397" s="64"/>
      <c r="D397" s="64"/>
      <c r="E397" s="64"/>
      <c r="F397" s="96"/>
      <c r="G397" s="96"/>
      <c r="H397" s="96"/>
      <c r="I397" s="96"/>
      <c r="J397" s="96"/>
      <c r="K397" s="96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  <c r="Z397" s="96"/>
      <c r="AA397" s="96"/>
      <c r="AB397" s="96"/>
      <c r="AC397" s="96"/>
      <c r="AD397" s="96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  <c r="AV397" s="64"/>
      <c r="AW397" s="64"/>
    </row>
    <row r="398" spans="1:49" ht="14.25" customHeight="1" x14ac:dyDescent="0.25">
      <c r="A398" s="64"/>
      <c r="B398" s="64"/>
      <c r="C398" s="64"/>
      <c r="D398" s="64"/>
      <c r="E398" s="64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  <c r="Z398" s="96"/>
      <c r="AA398" s="96"/>
      <c r="AB398" s="96"/>
      <c r="AC398" s="96"/>
      <c r="AD398" s="96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  <c r="AV398" s="64"/>
      <c r="AW398" s="64"/>
    </row>
    <row r="399" spans="1:49" ht="14.25" customHeight="1" x14ac:dyDescent="0.25">
      <c r="A399" s="64"/>
      <c r="B399" s="64"/>
      <c r="C399" s="64"/>
      <c r="D399" s="64"/>
      <c r="E399" s="64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  <c r="AA399" s="96"/>
      <c r="AB399" s="96"/>
      <c r="AC399" s="96"/>
      <c r="AD399" s="96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  <c r="AV399" s="64"/>
      <c r="AW399" s="64"/>
    </row>
    <row r="400" spans="1:49" ht="14.25" customHeight="1" x14ac:dyDescent="0.25">
      <c r="A400" s="64"/>
      <c r="B400" s="64"/>
      <c r="C400" s="64"/>
      <c r="D400" s="64"/>
      <c r="E400" s="64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  <c r="Z400" s="96"/>
      <c r="AA400" s="96"/>
      <c r="AB400" s="96"/>
      <c r="AC400" s="96"/>
      <c r="AD400" s="96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  <c r="AW400" s="64"/>
    </row>
    <row r="401" spans="1:49" ht="14.25" customHeight="1" x14ac:dyDescent="0.25">
      <c r="A401" s="64"/>
      <c r="B401" s="64"/>
      <c r="C401" s="64"/>
      <c r="D401" s="64"/>
      <c r="E401" s="64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</row>
    <row r="402" spans="1:49" ht="14.25" customHeight="1" x14ac:dyDescent="0.25">
      <c r="A402" s="64"/>
      <c r="B402" s="64"/>
      <c r="C402" s="64"/>
      <c r="D402" s="64"/>
      <c r="E402" s="64"/>
      <c r="F402" s="96"/>
      <c r="G402" s="96"/>
      <c r="H402" s="96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  <c r="Z402" s="96"/>
      <c r="AA402" s="96"/>
      <c r="AB402" s="96"/>
      <c r="AC402" s="96"/>
      <c r="AD402" s="96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</row>
    <row r="403" spans="1:49" ht="14.25" customHeight="1" x14ac:dyDescent="0.25">
      <c r="A403" s="64"/>
      <c r="B403" s="64"/>
      <c r="C403" s="64"/>
      <c r="D403" s="64"/>
      <c r="E403" s="64"/>
      <c r="F403" s="96"/>
      <c r="G403" s="96"/>
      <c r="H403" s="96"/>
      <c r="I403" s="96"/>
      <c r="J403" s="96"/>
      <c r="K403" s="96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  <c r="Z403" s="96"/>
      <c r="AA403" s="96"/>
      <c r="AB403" s="96"/>
      <c r="AC403" s="96"/>
      <c r="AD403" s="96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</row>
    <row r="404" spans="1:49" ht="14.25" customHeight="1" x14ac:dyDescent="0.25">
      <c r="A404" s="64"/>
      <c r="B404" s="64"/>
      <c r="C404" s="64"/>
      <c r="D404" s="64"/>
      <c r="E404" s="64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  <c r="Z404" s="96"/>
      <c r="AA404" s="96"/>
      <c r="AB404" s="96"/>
      <c r="AC404" s="96"/>
      <c r="AD404" s="96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  <c r="AW404" s="64"/>
    </row>
    <row r="405" spans="1:49" ht="14.25" customHeight="1" x14ac:dyDescent="0.25">
      <c r="A405" s="64"/>
      <c r="B405" s="64"/>
      <c r="C405" s="64"/>
      <c r="D405" s="64"/>
      <c r="E405" s="64"/>
      <c r="F405" s="96"/>
      <c r="G405" s="96"/>
      <c r="H405" s="96"/>
      <c r="I405" s="96"/>
      <c r="J405" s="96"/>
      <c r="K405" s="96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  <c r="Z405" s="96"/>
      <c r="AA405" s="96"/>
      <c r="AB405" s="96"/>
      <c r="AC405" s="96"/>
      <c r="AD405" s="96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  <c r="AV405" s="64"/>
      <c r="AW405" s="64"/>
    </row>
    <row r="406" spans="1:49" ht="14.25" customHeight="1" x14ac:dyDescent="0.25">
      <c r="A406" s="64"/>
      <c r="B406" s="64"/>
      <c r="C406" s="64"/>
      <c r="D406" s="64"/>
      <c r="E406" s="64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  <c r="Z406" s="96"/>
      <c r="AA406" s="96"/>
      <c r="AB406" s="96"/>
      <c r="AC406" s="96"/>
      <c r="AD406" s="96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  <c r="AV406" s="64"/>
      <c r="AW406" s="64"/>
    </row>
    <row r="407" spans="1:49" ht="14.25" customHeight="1" x14ac:dyDescent="0.25">
      <c r="A407" s="64"/>
      <c r="B407" s="64"/>
      <c r="C407" s="64"/>
      <c r="D407" s="64"/>
      <c r="E407" s="64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  <c r="Z407" s="96"/>
      <c r="AA407" s="96"/>
      <c r="AB407" s="96"/>
      <c r="AC407" s="96"/>
      <c r="AD407" s="96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  <c r="AV407" s="64"/>
      <c r="AW407" s="64"/>
    </row>
    <row r="408" spans="1:49" ht="14.25" customHeight="1" x14ac:dyDescent="0.25">
      <c r="A408" s="64"/>
      <c r="B408" s="64"/>
      <c r="C408" s="64"/>
      <c r="D408" s="64"/>
      <c r="E408" s="64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  <c r="Z408" s="96"/>
      <c r="AA408" s="96"/>
      <c r="AB408" s="96"/>
      <c r="AC408" s="96"/>
      <c r="AD408" s="96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  <c r="AV408" s="64"/>
      <c r="AW408" s="64"/>
    </row>
    <row r="409" spans="1:49" ht="14.25" customHeight="1" x14ac:dyDescent="0.25">
      <c r="A409" s="64"/>
      <c r="B409" s="64"/>
      <c r="C409" s="64"/>
      <c r="D409" s="64"/>
      <c r="E409" s="64"/>
      <c r="F409" s="96"/>
      <c r="G409" s="96"/>
      <c r="H409" s="96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  <c r="Z409" s="96"/>
      <c r="AA409" s="96"/>
      <c r="AB409" s="96"/>
      <c r="AC409" s="96"/>
      <c r="AD409" s="96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  <c r="AV409" s="64"/>
      <c r="AW409" s="64"/>
    </row>
    <row r="410" spans="1:49" ht="14.25" customHeight="1" x14ac:dyDescent="0.25">
      <c r="A410" s="64"/>
      <c r="B410" s="64"/>
      <c r="C410" s="64"/>
      <c r="D410" s="64"/>
      <c r="E410" s="64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  <c r="Z410" s="96"/>
      <c r="AA410" s="96"/>
      <c r="AB410" s="96"/>
      <c r="AC410" s="96"/>
      <c r="AD410" s="96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  <c r="AV410" s="64"/>
      <c r="AW410" s="64"/>
    </row>
    <row r="411" spans="1:49" ht="14.25" customHeight="1" x14ac:dyDescent="0.25">
      <c r="A411" s="64"/>
      <c r="B411" s="64"/>
      <c r="C411" s="64"/>
      <c r="D411" s="64"/>
      <c r="E411" s="64"/>
      <c r="F411" s="96"/>
      <c r="G411" s="96"/>
      <c r="H411" s="96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  <c r="Z411" s="96"/>
      <c r="AA411" s="96"/>
      <c r="AB411" s="96"/>
      <c r="AC411" s="96"/>
      <c r="AD411" s="96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  <c r="AV411" s="64"/>
      <c r="AW411" s="64"/>
    </row>
    <row r="412" spans="1:49" ht="14.25" customHeight="1" x14ac:dyDescent="0.25">
      <c r="A412" s="64"/>
      <c r="B412" s="64"/>
      <c r="C412" s="64"/>
      <c r="D412" s="64"/>
      <c r="E412" s="64"/>
      <c r="F412" s="96"/>
      <c r="G412" s="96"/>
      <c r="H412" s="96"/>
      <c r="I412" s="96"/>
      <c r="J412" s="96"/>
      <c r="K412" s="96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  <c r="AA412" s="96"/>
      <c r="AB412" s="96"/>
      <c r="AC412" s="96"/>
      <c r="AD412" s="96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  <c r="AV412" s="64"/>
      <c r="AW412" s="64"/>
    </row>
    <row r="413" spans="1:49" ht="14.25" customHeight="1" x14ac:dyDescent="0.25">
      <c r="A413" s="64"/>
      <c r="B413" s="64"/>
      <c r="C413" s="64"/>
      <c r="D413" s="64"/>
      <c r="E413" s="64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  <c r="Z413" s="96"/>
      <c r="AA413" s="96"/>
      <c r="AB413" s="96"/>
      <c r="AC413" s="96"/>
      <c r="AD413" s="96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  <c r="AV413" s="64"/>
      <c r="AW413" s="64"/>
    </row>
    <row r="414" spans="1:49" ht="14.25" customHeight="1" x14ac:dyDescent="0.25">
      <c r="A414" s="64"/>
      <c r="B414" s="64"/>
      <c r="C414" s="64"/>
      <c r="D414" s="64"/>
      <c r="E414" s="64"/>
      <c r="F414" s="96"/>
      <c r="G414" s="96"/>
      <c r="H414" s="96"/>
      <c r="I414" s="96"/>
      <c r="J414" s="96"/>
      <c r="K414" s="96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  <c r="Z414" s="96"/>
      <c r="AA414" s="96"/>
      <c r="AB414" s="96"/>
      <c r="AC414" s="96"/>
      <c r="AD414" s="96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  <c r="AW414" s="64"/>
    </row>
    <row r="415" spans="1:49" ht="14.25" customHeight="1" x14ac:dyDescent="0.25">
      <c r="A415" s="64"/>
      <c r="B415" s="64"/>
      <c r="C415" s="64"/>
      <c r="D415" s="64"/>
      <c r="E415" s="64"/>
      <c r="F415" s="96"/>
      <c r="G415" s="96"/>
      <c r="H415" s="96"/>
      <c r="I415" s="96"/>
      <c r="J415" s="96"/>
      <c r="K415" s="96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  <c r="Z415" s="96"/>
      <c r="AA415" s="96"/>
      <c r="AB415" s="96"/>
      <c r="AC415" s="96"/>
      <c r="AD415" s="96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  <c r="AW415" s="64"/>
    </row>
    <row r="416" spans="1:49" ht="14.25" customHeight="1" x14ac:dyDescent="0.25">
      <c r="A416" s="64"/>
      <c r="B416" s="64"/>
      <c r="C416" s="64"/>
      <c r="D416" s="64"/>
      <c r="E416" s="64"/>
      <c r="F416" s="96"/>
      <c r="G416" s="96"/>
      <c r="H416" s="96"/>
      <c r="I416" s="96"/>
      <c r="J416" s="96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  <c r="AD416" s="96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  <c r="AW416" s="64"/>
    </row>
    <row r="417" spans="1:49" ht="14.25" customHeight="1" x14ac:dyDescent="0.25">
      <c r="A417" s="64"/>
      <c r="B417" s="64"/>
      <c r="C417" s="64"/>
      <c r="D417" s="64"/>
      <c r="E417" s="64"/>
      <c r="F417" s="96"/>
      <c r="G417" s="96"/>
      <c r="H417" s="96"/>
      <c r="I417" s="96"/>
      <c r="J417" s="96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  <c r="AA417" s="96"/>
      <c r="AB417" s="96"/>
      <c r="AC417" s="96"/>
      <c r="AD417" s="96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  <c r="AW417" s="64"/>
    </row>
    <row r="418" spans="1:49" ht="14.25" customHeight="1" x14ac:dyDescent="0.25">
      <c r="A418" s="64"/>
      <c r="B418" s="64"/>
      <c r="C418" s="64"/>
      <c r="D418" s="64"/>
      <c r="E418" s="64"/>
      <c r="F418" s="96"/>
      <c r="G418" s="96"/>
      <c r="H418" s="96"/>
      <c r="I418" s="96"/>
      <c r="J418" s="96"/>
      <c r="K418" s="96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  <c r="Z418" s="96"/>
      <c r="AA418" s="96"/>
      <c r="AB418" s="96"/>
      <c r="AC418" s="96"/>
      <c r="AD418" s="96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  <c r="AV418" s="64"/>
      <c r="AW418" s="64"/>
    </row>
    <row r="419" spans="1:49" ht="14.25" customHeight="1" x14ac:dyDescent="0.25">
      <c r="A419" s="64"/>
      <c r="B419" s="64"/>
      <c r="C419" s="64"/>
      <c r="D419" s="64"/>
      <c r="E419" s="64"/>
      <c r="F419" s="96"/>
      <c r="G419" s="96"/>
      <c r="H419" s="96"/>
      <c r="I419" s="96"/>
      <c r="J419" s="96"/>
      <c r="K419" s="96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  <c r="Z419" s="96"/>
      <c r="AA419" s="96"/>
      <c r="AB419" s="96"/>
      <c r="AC419" s="96"/>
      <c r="AD419" s="96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  <c r="AV419" s="64"/>
      <c r="AW419" s="64"/>
    </row>
    <row r="420" spans="1:49" ht="14.25" customHeight="1" x14ac:dyDescent="0.25">
      <c r="A420" s="64"/>
      <c r="B420" s="64"/>
      <c r="C420" s="64"/>
      <c r="D420" s="64"/>
      <c r="E420" s="64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  <c r="AV420" s="64"/>
      <c r="AW420" s="64"/>
    </row>
    <row r="421" spans="1:49" ht="14.25" customHeight="1" x14ac:dyDescent="0.25">
      <c r="A421" s="64"/>
      <c r="B421" s="64"/>
      <c r="C421" s="64"/>
      <c r="D421" s="64"/>
      <c r="E421" s="64"/>
      <c r="F421" s="96"/>
      <c r="G421" s="96"/>
      <c r="H421" s="96"/>
      <c r="I421" s="96"/>
      <c r="J421" s="96"/>
      <c r="K421" s="96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  <c r="Z421" s="96"/>
      <c r="AA421" s="96"/>
      <c r="AB421" s="96"/>
      <c r="AC421" s="96"/>
      <c r="AD421" s="96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  <c r="AV421" s="64"/>
      <c r="AW421" s="64"/>
    </row>
    <row r="422" spans="1:49" ht="14.25" customHeight="1" x14ac:dyDescent="0.25">
      <c r="A422" s="64"/>
      <c r="B422" s="64"/>
      <c r="C422" s="64"/>
      <c r="D422" s="64"/>
      <c r="E422" s="64"/>
      <c r="F422" s="96"/>
      <c r="G422" s="96"/>
      <c r="H422" s="96"/>
      <c r="I422" s="96"/>
      <c r="J422" s="96"/>
      <c r="K422" s="96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  <c r="Z422" s="96"/>
      <c r="AA422" s="96"/>
      <c r="AB422" s="96"/>
      <c r="AC422" s="96"/>
      <c r="AD422" s="96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  <c r="AV422" s="64"/>
      <c r="AW422" s="64"/>
    </row>
    <row r="423" spans="1:49" ht="14.25" customHeight="1" x14ac:dyDescent="0.25">
      <c r="A423" s="64"/>
      <c r="B423" s="64"/>
      <c r="C423" s="64"/>
      <c r="D423" s="64"/>
      <c r="E423" s="64"/>
      <c r="F423" s="96"/>
      <c r="G423" s="96"/>
      <c r="H423" s="96"/>
      <c r="I423" s="96"/>
      <c r="J423" s="96"/>
      <c r="K423" s="96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  <c r="Z423" s="96"/>
      <c r="AA423" s="96"/>
      <c r="AB423" s="96"/>
      <c r="AC423" s="96"/>
      <c r="AD423" s="96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  <c r="AV423" s="64"/>
      <c r="AW423" s="64"/>
    </row>
    <row r="424" spans="1:49" ht="14.25" customHeight="1" x14ac:dyDescent="0.25">
      <c r="A424" s="64"/>
      <c r="B424" s="64"/>
      <c r="C424" s="64"/>
      <c r="D424" s="64"/>
      <c r="E424" s="64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  <c r="Z424" s="96"/>
      <c r="AA424" s="96"/>
      <c r="AB424" s="96"/>
      <c r="AC424" s="96"/>
      <c r="AD424" s="96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  <c r="AV424" s="64"/>
      <c r="AW424" s="64"/>
    </row>
    <row r="425" spans="1:49" ht="14.25" customHeight="1" x14ac:dyDescent="0.25">
      <c r="A425" s="64"/>
      <c r="B425" s="64"/>
      <c r="C425" s="64"/>
      <c r="D425" s="64"/>
      <c r="E425" s="64"/>
      <c r="F425" s="9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  <c r="AV425" s="64"/>
      <c r="AW425" s="64"/>
    </row>
    <row r="426" spans="1:49" ht="14.25" customHeight="1" x14ac:dyDescent="0.25">
      <c r="A426" s="64"/>
      <c r="B426" s="64"/>
      <c r="C426" s="64"/>
      <c r="D426" s="64"/>
      <c r="E426" s="64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  <c r="Z426" s="96"/>
      <c r="AA426" s="96"/>
      <c r="AB426" s="96"/>
      <c r="AC426" s="96"/>
      <c r="AD426" s="96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  <c r="AV426" s="64"/>
      <c r="AW426" s="64"/>
    </row>
    <row r="427" spans="1:49" ht="14.25" customHeight="1" x14ac:dyDescent="0.25">
      <c r="A427" s="64"/>
      <c r="B427" s="64"/>
      <c r="C427" s="64"/>
      <c r="D427" s="64"/>
      <c r="E427" s="64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  <c r="Z427" s="96"/>
      <c r="AA427" s="96"/>
      <c r="AB427" s="96"/>
      <c r="AC427" s="96"/>
      <c r="AD427" s="96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  <c r="AV427" s="64"/>
      <c r="AW427" s="64"/>
    </row>
    <row r="428" spans="1:49" ht="14.25" customHeight="1" x14ac:dyDescent="0.25">
      <c r="A428" s="64"/>
      <c r="B428" s="64"/>
      <c r="C428" s="64"/>
      <c r="D428" s="64"/>
      <c r="E428" s="64"/>
      <c r="F428" s="96"/>
      <c r="G428" s="96"/>
      <c r="H428" s="96"/>
      <c r="I428" s="96"/>
      <c r="J428" s="96"/>
      <c r="K428" s="96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  <c r="Z428" s="96"/>
      <c r="AA428" s="96"/>
      <c r="AB428" s="96"/>
      <c r="AC428" s="96"/>
      <c r="AD428" s="96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  <c r="AV428" s="64"/>
      <c r="AW428" s="64"/>
    </row>
    <row r="429" spans="1:49" ht="14.25" customHeight="1" x14ac:dyDescent="0.25">
      <c r="A429" s="64"/>
      <c r="B429" s="64"/>
      <c r="C429" s="64"/>
      <c r="D429" s="64"/>
      <c r="E429" s="64"/>
      <c r="F429" s="96"/>
      <c r="G429" s="96"/>
      <c r="H429" s="96"/>
      <c r="I429" s="96"/>
      <c r="J429" s="96"/>
      <c r="K429" s="96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  <c r="Z429" s="96"/>
      <c r="AA429" s="96"/>
      <c r="AB429" s="96"/>
      <c r="AC429" s="96"/>
      <c r="AD429" s="96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  <c r="AV429" s="64"/>
      <c r="AW429" s="64"/>
    </row>
    <row r="430" spans="1:49" ht="14.25" customHeight="1" x14ac:dyDescent="0.25">
      <c r="A430" s="64"/>
      <c r="B430" s="64"/>
      <c r="C430" s="64"/>
      <c r="D430" s="64"/>
      <c r="E430" s="64"/>
      <c r="F430" s="96"/>
      <c r="G430" s="96"/>
      <c r="H430" s="96"/>
      <c r="I430" s="96"/>
      <c r="J430" s="96"/>
      <c r="K430" s="96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  <c r="Z430" s="96"/>
      <c r="AA430" s="96"/>
      <c r="AB430" s="96"/>
      <c r="AC430" s="96"/>
      <c r="AD430" s="96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  <c r="AV430" s="64"/>
      <c r="AW430" s="64"/>
    </row>
    <row r="431" spans="1:49" ht="14.25" customHeight="1" x14ac:dyDescent="0.25">
      <c r="A431" s="64"/>
      <c r="B431" s="64"/>
      <c r="C431" s="64"/>
      <c r="D431" s="64"/>
      <c r="E431" s="64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  <c r="Z431" s="96"/>
      <c r="AA431" s="96"/>
      <c r="AB431" s="96"/>
      <c r="AC431" s="96"/>
      <c r="AD431" s="96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  <c r="AV431" s="64"/>
      <c r="AW431" s="64"/>
    </row>
    <row r="432" spans="1:49" ht="14.25" customHeight="1" x14ac:dyDescent="0.25">
      <c r="A432" s="64"/>
      <c r="B432" s="64"/>
      <c r="C432" s="64"/>
      <c r="D432" s="64"/>
      <c r="E432" s="64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  <c r="Z432" s="96"/>
      <c r="AA432" s="96"/>
      <c r="AB432" s="96"/>
      <c r="AC432" s="96"/>
      <c r="AD432" s="96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  <c r="AV432" s="64"/>
      <c r="AW432" s="64"/>
    </row>
    <row r="433" spans="1:49" ht="14.25" customHeight="1" x14ac:dyDescent="0.25">
      <c r="A433" s="64"/>
      <c r="B433" s="64"/>
      <c r="C433" s="64"/>
      <c r="D433" s="64"/>
      <c r="E433" s="64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  <c r="Z433" s="96"/>
      <c r="AA433" s="96"/>
      <c r="AB433" s="96"/>
      <c r="AC433" s="96"/>
      <c r="AD433" s="96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  <c r="AV433" s="64"/>
      <c r="AW433" s="64"/>
    </row>
    <row r="434" spans="1:49" ht="14.25" customHeight="1" x14ac:dyDescent="0.25">
      <c r="A434" s="64"/>
      <c r="B434" s="64"/>
      <c r="C434" s="64"/>
      <c r="D434" s="64"/>
      <c r="E434" s="64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  <c r="Z434" s="96"/>
      <c r="AA434" s="96"/>
      <c r="AB434" s="96"/>
      <c r="AC434" s="96"/>
      <c r="AD434" s="96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  <c r="AV434" s="64"/>
      <c r="AW434" s="64"/>
    </row>
    <row r="435" spans="1:49" ht="14.25" customHeight="1" x14ac:dyDescent="0.25">
      <c r="A435" s="64"/>
      <c r="B435" s="64"/>
      <c r="C435" s="64"/>
      <c r="D435" s="64"/>
      <c r="E435" s="64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  <c r="Z435" s="96"/>
      <c r="AA435" s="96"/>
      <c r="AB435" s="96"/>
      <c r="AC435" s="96"/>
      <c r="AD435" s="96"/>
      <c r="AE435" s="64"/>
      <c r="AF435" s="64"/>
      <c r="AG435" s="64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  <c r="AU435" s="64"/>
      <c r="AV435" s="64"/>
      <c r="AW435" s="64"/>
    </row>
    <row r="436" spans="1:49" ht="14.25" customHeight="1" x14ac:dyDescent="0.25">
      <c r="A436" s="64"/>
      <c r="B436" s="64"/>
      <c r="C436" s="64"/>
      <c r="D436" s="64"/>
      <c r="E436" s="64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  <c r="Z436" s="96"/>
      <c r="AA436" s="96"/>
      <c r="AB436" s="96"/>
      <c r="AC436" s="96"/>
      <c r="AD436" s="96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  <c r="AV436" s="64"/>
      <c r="AW436" s="64"/>
    </row>
    <row r="437" spans="1:49" ht="14.25" customHeight="1" x14ac:dyDescent="0.25">
      <c r="A437" s="64"/>
      <c r="B437" s="64"/>
      <c r="C437" s="64"/>
      <c r="D437" s="64"/>
      <c r="E437" s="64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  <c r="Z437" s="96"/>
      <c r="AA437" s="96"/>
      <c r="AB437" s="96"/>
      <c r="AC437" s="96"/>
      <c r="AD437" s="96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  <c r="AV437" s="64"/>
      <c r="AW437" s="64"/>
    </row>
    <row r="438" spans="1:49" ht="14.25" customHeight="1" x14ac:dyDescent="0.25">
      <c r="A438" s="64"/>
      <c r="B438" s="64"/>
      <c r="C438" s="64"/>
      <c r="D438" s="64"/>
      <c r="E438" s="64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  <c r="Z438" s="96"/>
      <c r="AA438" s="96"/>
      <c r="AB438" s="96"/>
      <c r="AC438" s="96"/>
      <c r="AD438" s="96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  <c r="AV438" s="64"/>
      <c r="AW438" s="64"/>
    </row>
    <row r="439" spans="1:49" ht="14.25" customHeight="1" x14ac:dyDescent="0.25">
      <c r="A439" s="64"/>
      <c r="B439" s="64"/>
      <c r="C439" s="64"/>
      <c r="D439" s="64"/>
      <c r="E439" s="64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  <c r="Z439" s="96"/>
      <c r="AA439" s="96"/>
      <c r="AB439" s="96"/>
      <c r="AC439" s="96"/>
      <c r="AD439" s="96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  <c r="AV439" s="64"/>
      <c r="AW439" s="64"/>
    </row>
    <row r="440" spans="1:49" ht="14.25" customHeight="1" x14ac:dyDescent="0.25">
      <c r="A440" s="64"/>
      <c r="B440" s="64"/>
      <c r="C440" s="64"/>
      <c r="D440" s="64"/>
      <c r="E440" s="64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  <c r="Z440" s="96"/>
      <c r="AA440" s="96"/>
      <c r="AB440" s="96"/>
      <c r="AC440" s="96"/>
      <c r="AD440" s="96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  <c r="AV440" s="64"/>
      <c r="AW440" s="64"/>
    </row>
    <row r="441" spans="1:49" ht="14.25" customHeight="1" x14ac:dyDescent="0.25">
      <c r="A441" s="64"/>
      <c r="B441" s="64"/>
      <c r="C441" s="64"/>
      <c r="D441" s="64"/>
      <c r="E441" s="64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  <c r="Z441" s="96"/>
      <c r="AA441" s="96"/>
      <c r="AB441" s="96"/>
      <c r="AC441" s="96"/>
      <c r="AD441" s="96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  <c r="AV441" s="64"/>
      <c r="AW441" s="64"/>
    </row>
    <row r="442" spans="1:49" ht="14.25" customHeight="1" x14ac:dyDescent="0.25">
      <c r="A442" s="64"/>
      <c r="B442" s="64"/>
      <c r="C442" s="64"/>
      <c r="D442" s="64"/>
      <c r="E442" s="64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  <c r="Z442" s="96"/>
      <c r="AA442" s="96"/>
      <c r="AB442" s="96"/>
      <c r="AC442" s="96"/>
      <c r="AD442" s="96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  <c r="AV442" s="64"/>
      <c r="AW442" s="64"/>
    </row>
    <row r="443" spans="1:49" ht="14.25" customHeight="1" x14ac:dyDescent="0.25">
      <c r="A443" s="64"/>
      <c r="B443" s="64"/>
      <c r="C443" s="64"/>
      <c r="D443" s="64"/>
      <c r="E443" s="64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  <c r="Z443" s="96"/>
      <c r="AA443" s="96"/>
      <c r="AB443" s="96"/>
      <c r="AC443" s="96"/>
      <c r="AD443" s="96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  <c r="AV443" s="64"/>
      <c r="AW443" s="64"/>
    </row>
    <row r="444" spans="1:49" ht="14.25" customHeight="1" x14ac:dyDescent="0.25">
      <c r="A444" s="64"/>
      <c r="B444" s="64"/>
      <c r="C444" s="64"/>
      <c r="D444" s="64"/>
      <c r="E444" s="64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  <c r="AD444" s="96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  <c r="AV444" s="64"/>
      <c r="AW444" s="64"/>
    </row>
    <row r="445" spans="1:49" ht="14.25" customHeight="1" x14ac:dyDescent="0.25">
      <c r="A445" s="64"/>
      <c r="B445" s="64"/>
      <c r="C445" s="64"/>
      <c r="D445" s="64"/>
      <c r="E445" s="64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  <c r="Z445" s="96"/>
      <c r="AA445" s="96"/>
      <c r="AB445" s="96"/>
      <c r="AC445" s="96"/>
      <c r="AD445" s="96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  <c r="AV445" s="64"/>
      <c r="AW445" s="64"/>
    </row>
    <row r="446" spans="1:49" ht="14.25" customHeight="1" x14ac:dyDescent="0.25">
      <c r="A446" s="64"/>
      <c r="B446" s="64"/>
      <c r="C446" s="64"/>
      <c r="D446" s="64"/>
      <c r="E446" s="64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  <c r="Z446" s="96"/>
      <c r="AA446" s="96"/>
      <c r="AB446" s="96"/>
      <c r="AC446" s="96"/>
      <c r="AD446" s="96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  <c r="AV446" s="64"/>
      <c r="AW446" s="64"/>
    </row>
    <row r="447" spans="1:49" ht="14.25" customHeight="1" x14ac:dyDescent="0.25">
      <c r="A447" s="64"/>
      <c r="B447" s="64"/>
      <c r="C447" s="64"/>
      <c r="D447" s="64"/>
      <c r="E447" s="64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  <c r="Z447" s="96"/>
      <c r="AA447" s="96"/>
      <c r="AB447" s="96"/>
      <c r="AC447" s="96"/>
      <c r="AD447" s="96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  <c r="AV447" s="64"/>
      <c r="AW447" s="64"/>
    </row>
    <row r="448" spans="1:49" ht="14.25" customHeight="1" x14ac:dyDescent="0.25">
      <c r="A448" s="64"/>
      <c r="B448" s="64"/>
      <c r="C448" s="64"/>
      <c r="D448" s="64"/>
      <c r="E448" s="64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  <c r="Z448" s="96"/>
      <c r="AA448" s="96"/>
      <c r="AB448" s="96"/>
      <c r="AC448" s="96"/>
      <c r="AD448" s="96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  <c r="AV448" s="64"/>
      <c r="AW448" s="64"/>
    </row>
    <row r="449" spans="1:49" ht="14.25" customHeight="1" x14ac:dyDescent="0.25">
      <c r="A449" s="64"/>
      <c r="B449" s="64"/>
      <c r="C449" s="64"/>
      <c r="D449" s="64"/>
      <c r="E449" s="64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  <c r="AV449" s="64"/>
      <c r="AW449" s="64"/>
    </row>
    <row r="450" spans="1:49" ht="14.25" customHeight="1" x14ac:dyDescent="0.25">
      <c r="A450" s="64"/>
      <c r="B450" s="64"/>
      <c r="C450" s="64"/>
      <c r="D450" s="64"/>
      <c r="E450" s="64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  <c r="Z450" s="96"/>
      <c r="AA450" s="96"/>
      <c r="AB450" s="96"/>
      <c r="AC450" s="96"/>
      <c r="AD450" s="96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  <c r="AV450" s="64"/>
      <c r="AW450" s="64"/>
    </row>
    <row r="451" spans="1:49" ht="14.25" customHeight="1" x14ac:dyDescent="0.25">
      <c r="A451" s="64"/>
      <c r="B451" s="64"/>
      <c r="C451" s="64"/>
      <c r="D451" s="64"/>
      <c r="E451" s="64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  <c r="Z451" s="96"/>
      <c r="AA451" s="96"/>
      <c r="AB451" s="96"/>
      <c r="AC451" s="96"/>
      <c r="AD451" s="96"/>
      <c r="AE451" s="64"/>
      <c r="AF451" s="64"/>
      <c r="AG451" s="64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  <c r="AU451" s="64"/>
      <c r="AV451" s="64"/>
      <c r="AW451" s="64"/>
    </row>
    <row r="452" spans="1:49" ht="14.25" customHeight="1" x14ac:dyDescent="0.25">
      <c r="A452" s="64"/>
      <c r="B452" s="64"/>
      <c r="C452" s="64"/>
      <c r="D452" s="64"/>
      <c r="E452" s="64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  <c r="Z452" s="96"/>
      <c r="AA452" s="96"/>
      <c r="AB452" s="96"/>
      <c r="AC452" s="96"/>
      <c r="AD452" s="96"/>
      <c r="AE452" s="64"/>
      <c r="AF452" s="64"/>
      <c r="AG452" s="64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  <c r="AU452" s="64"/>
      <c r="AV452" s="64"/>
      <c r="AW452" s="64"/>
    </row>
    <row r="453" spans="1:49" ht="14.25" customHeight="1" x14ac:dyDescent="0.25">
      <c r="A453" s="64"/>
      <c r="B453" s="64"/>
      <c r="C453" s="64"/>
      <c r="D453" s="64"/>
      <c r="E453" s="64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  <c r="Z453" s="96"/>
      <c r="AA453" s="96"/>
      <c r="AB453" s="96"/>
      <c r="AC453" s="96"/>
      <c r="AD453" s="96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  <c r="AV453" s="64"/>
      <c r="AW453" s="64"/>
    </row>
    <row r="454" spans="1:49" ht="14.25" customHeight="1" x14ac:dyDescent="0.25">
      <c r="A454" s="64"/>
      <c r="B454" s="64"/>
      <c r="C454" s="64"/>
      <c r="D454" s="64"/>
      <c r="E454" s="64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Z454" s="96"/>
      <c r="AA454" s="96"/>
      <c r="AB454" s="96"/>
      <c r="AC454" s="96"/>
      <c r="AD454" s="96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  <c r="AV454" s="64"/>
      <c r="AW454" s="64"/>
    </row>
    <row r="455" spans="1:49" ht="14.25" customHeight="1" x14ac:dyDescent="0.25">
      <c r="A455" s="64"/>
      <c r="B455" s="64"/>
      <c r="C455" s="64"/>
      <c r="D455" s="64"/>
      <c r="E455" s="64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  <c r="Z455" s="96"/>
      <c r="AA455" s="96"/>
      <c r="AB455" s="96"/>
      <c r="AC455" s="96"/>
      <c r="AD455" s="96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  <c r="AV455" s="64"/>
      <c r="AW455" s="64"/>
    </row>
    <row r="456" spans="1:49" ht="14.25" customHeight="1" x14ac:dyDescent="0.25">
      <c r="A456" s="64"/>
      <c r="B456" s="64"/>
      <c r="C456" s="64"/>
      <c r="D456" s="64"/>
      <c r="E456" s="64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  <c r="Z456" s="96"/>
      <c r="AA456" s="96"/>
      <c r="AB456" s="96"/>
      <c r="AC456" s="96"/>
      <c r="AD456" s="96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  <c r="AV456" s="64"/>
      <c r="AW456" s="64"/>
    </row>
    <row r="457" spans="1:49" ht="14.25" customHeight="1" x14ac:dyDescent="0.25">
      <c r="A457" s="64"/>
      <c r="B457" s="64"/>
      <c r="C457" s="64"/>
      <c r="D457" s="64"/>
      <c r="E457" s="64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  <c r="Z457" s="96"/>
      <c r="AA457" s="96"/>
      <c r="AB457" s="96"/>
      <c r="AC457" s="96"/>
      <c r="AD457" s="96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  <c r="AV457" s="64"/>
      <c r="AW457" s="64"/>
    </row>
    <row r="458" spans="1:49" ht="14.25" customHeight="1" x14ac:dyDescent="0.25">
      <c r="A458" s="64"/>
      <c r="B458" s="64"/>
      <c r="C458" s="64"/>
      <c r="D458" s="64"/>
      <c r="E458" s="64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  <c r="Z458" s="96"/>
      <c r="AA458" s="96"/>
      <c r="AB458" s="96"/>
      <c r="AC458" s="96"/>
      <c r="AD458" s="96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  <c r="AV458" s="64"/>
      <c r="AW458" s="64"/>
    </row>
    <row r="459" spans="1:49" ht="14.25" customHeight="1" x14ac:dyDescent="0.25">
      <c r="A459" s="64"/>
      <c r="B459" s="64"/>
      <c r="C459" s="64"/>
      <c r="D459" s="64"/>
      <c r="E459" s="64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  <c r="Z459" s="96"/>
      <c r="AA459" s="96"/>
      <c r="AB459" s="96"/>
      <c r="AC459" s="96"/>
      <c r="AD459" s="96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  <c r="AV459" s="64"/>
      <c r="AW459" s="64"/>
    </row>
    <row r="460" spans="1:49" ht="14.25" customHeight="1" x14ac:dyDescent="0.25">
      <c r="A460" s="64"/>
      <c r="B460" s="64"/>
      <c r="C460" s="64"/>
      <c r="D460" s="64"/>
      <c r="E460" s="64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  <c r="AA460" s="96"/>
      <c r="AB460" s="96"/>
      <c r="AC460" s="96"/>
      <c r="AD460" s="96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  <c r="AV460" s="64"/>
      <c r="AW460" s="64"/>
    </row>
    <row r="461" spans="1:49" ht="14.25" customHeight="1" x14ac:dyDescent="0.25">
      <c r="A461" s="64"/>
      <c r="B461" s="64"/>
      <c r="C461" s="64"/>
      <c r="D461" s="64"/>
      <c r="E461" s="64"/>
      <c r="F461" s="96"/>
      <c r="G461" s="96"/>
      <c r="H461" s="96"/>
      <c r="I461" s="96"/>
      <c r="J461" s="96"/>
      <c r="K461" s="96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  <c r="Z461" s="96"/>
      <c r="AA461" s="96"/>
      <c r="AB461" s="96"/>
      <c r="AC461" s="96"/>
      <c r="AD461" s="96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  <c r="AV461" s="64"/>
      <c r="AW461" s="64"/>
    </row>
    <row r="462" spans="1:49" ht="14.25" customHeight="1" x14ac:dyDescent="0.25">
      <c r="A462" s="64"/>
      <c r="B462" s="64"/>
      <c r="C462" s="64"/>
      <c r="D462" s="64"/>
      <c r="E462" s="64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  <c r="Z462" s="96"/>
      <c r="AA462" s="96"/>
      <c r="AB462" s="96"/>
      <c r="AC462" s="96"/>
      <c r="AD462" s="96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  <c r="AV462" s="64"/>
      <c r="AW462" s="64"/>
    </row>
    <row r="463" spans="1:49" ht="14.25" customHeight="1" x14ac:dyDescent="0.25">
      <c r="A463" s="64"/>
      <c r="B463" s="64"/>
      <c r="C463" s="64"/>
      <c r="D463" s="64"/>
      <c r="E463" s="64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  <c r="Z463" s="96"/>
      <c r="AA463" s="96"/>
      <c r="AB463" s="96"/>
      <c r="AC463" s="96"/>
      <c r="AD463" s="96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  <c r="AV463" s="64"/>
      <c r="AW463" s="64"/>
    </row>
    <row r="464" spans="1:49" ht="14.25" customHeight="1" x14ac:dyDescent="0.25">
      <c r="A464" s="64"/>
      <c r="B464" s="64"/>
      <c r="C464" s="64"/>
      <c r="D464" s="64"/>
      <c r="E464" s="64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  <c r="Z464" s="96"/>
      <c r="AA464" s="96"/>
      <c r="AB464" s="96"/>
      <c r="AC464" s="96"/>
      <c r="AD464" s="96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  <c r="AV464" s="64"/>
      <c r="AW464" s="64"/>
    </row>
    <row r="465" spans="1:49" ht="14.25" customHeight="1" x14ac:dyDescent="0.25">
      <c r="A465" s="64"/>
      <c r="B465" s="64"/>
      <c r="C465" s="64"/>
      <c r="D465" s="64"/>
      <c r="E465" s="64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  <c r="Z465" s="96"/>
      <c r="AA465" s="96"/>
      <c r="AB465" s="96"/>
      <c r="AC465" s="96"/>
      <c r="AD465" s="96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  <c r="AV465" s="64"/>
      <c r="AW465" s="64"/>
    </row>
    <row r="466" spans="1:49" ht="14.25" customHeight="1" x14ac:dyDescent="0.25">
      <c r="A466" s="64"/>
      <c r="B466" s="64"/>
      <c r="C466" s="64"/>
      <c r="D466" s="64"/>
      <c r="E466" s="64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  <c r="Z466" s="96"/>
      <c r="AA466" s="96"/>
      <c r="AB466" s="96"/>
      <c r="AC466" s="96"/>
      <c r="AD466" s="96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  <c r="AV466" s="64"/>
      <c r="AW466" s="64"/>
    </row>
    <row r="467" spans="1:49" ht="14.25" customHeight="1" x14ac:dyDescent="0.25">
      <c r="A467" s="64"/>
      <c r="B467" s="64"/>
      <c r="C467" s="64"/>
      <c r="D467" s="64"/>
      <c r="E467" s="64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  <c r="Z467" s="96"/>
      <c r="AA467" s="96"/>
      <c r="AB467" s="96"/>
      <c r="AC467" s="96"/>
      <c r="AD467" s="96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  <c r="AV467" s="64"/>
      <c r="AW467" s="64"/>
    </row>
    <row r="468" spans="1:49" ht="14.25" customHeight="1" x14ac:dyDescent="0.25">
      <c r="A468" s="64"/>
      <c r="B468" s="64"/>
      <c r="C468" s="64"/>
      <c r="D468" s="64"/>
      <c r="E468" s="64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  <c r="AD468" s="96"/>
      <c r="AE468" s="64"/>
      <c r="AF468" s="64"/>
      <c r="AG468" s="64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  <c r="AV468" s="64"/>
      <c r="AW468" s="64"/>
    </row>
    <row r="469" spans="1:49" ht="14.25" customHeight="1" x14ac:dyDescent="0.25">
      <c r="A469" s="64"/>
      <c r="B469" s="64"/>
      <c r="C469" s="64"/>
      <c r="D469" s="64"/>
      <c r="E469" s="64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  <c r="Z469" s="96"/>
      <c r="AA469" s="96"/>
      <c r="AB469" s="96"/>
      <c r="AC469" s="96"/>
      <c r="AD469" s="96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  <c r="AV469" s="64"/>
      <c r="AW469" s="64"/>
    </row>
    <row r="470" spans="1:49" ht="14.25" customHeight="1" x14ac:dyDescent="0.25">
      <c r="A470" s="64"/>
      <c r="B470" s="64"/>
      <c r="C470" s="64"/>
      <c r="D470" s="64"/>
      <c r="E470" s="64"/>
      <c r="F470" s="96"/>
      <c r="G470" s="96"/>
      <c r="H470" s="96"/>
      <c r="I470" s="96"/>
      <c r="J470" s="96"/>
      <c r="K470" s="96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  <c r="Z470" s="96"/>
      <c r="AA470" s="96"/>
      <c r="AB470" s="96"/>
      <c r="AC470" s="96"/>
      <c r="AD470" s="96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  <c r="AV470" s="64"/>
      <c r="AW470" s="64"/>
    </row>
    <row r="471" spans="1:49" ht="14.25" customHeight="1" x14ac:dyDescent="0.25">
      <c r="A471" s="64"/>
      <c r="B471" s="64"/>
      <c r="C471" s="64"/>
      <c r="D471" s="64"/>
      <c r="E471" s="64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  <c r="Z471" s="96"/>
      <c r="AA471" s="96"/>
      <c r="AB471" s="96"/>
      <c r="AC471" s="96"/>
      <c r="AD471" s="96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  <c r="AV471" s="64"/>
      <c r="AW471" s="64"/>
    </row>
    <row r="472" spans="1:49" ht="14.25" customHeight="1" x14ac:dyDescent="0.25">
      <c r="A472" s="64"/>
      <c r="B472" s="64"/>
      <c r="C472" s="64"/>
      <c r="D472" s="64"/>
      <c r="E472" s="64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  <c r="Z472" s="96"/>
      <c r="AA472" s="96"/>
      <c r="AB472" s="96"/>
      <c r="AC472" s="96"/>
      <c r="AD472" s="96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  <c r="AW472" s="64"/>
    </row>
    <row r="473" spans="1:49" ht="14.25" customHeight="1" x14ac:dyDescent="0.25">
      <c r="A473" s="64"/>
      <c r="B473" s="64"/>
      <c r="C473" s="64"/>
      <c r="D473" s="64"/>
      <c r="E473" s="64"/>
      <c r="F473" s="9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  <c r="AD473" s="96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  <c r="AV473" s="64"/>
      <c r="AW473" s="64"/>
    </row>
    <row r="474" spans="1:49" ht="14.25" customHeight="1" x14ac:dyDescent="0.25">
      <c r="A474" s="64"/>
      <c r="B474" s="64"/>
      <c r="C474" s="64"/>
      <c r="D474" s="64"/>
      <c r="E474" s="64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  <c r="Z474" s="96"/>
      <c r="AA474" s="96"/>
      <c r="AB474" s="96"/>
      <c r="AC474" s="96"/>
      <c r="AD474" s="96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  <c r="AV474" s="64"/>
      <c r="AW474" s="64"/>
    </row>
    <row r="475" spans="1:49" ht="14.25" customHeight="1" x14ac:dyDescent="0.25">
      <c r="A475" s="64"/>
      <c r="B475" s="64"/>
      <c r="C475" s="64"/>
      <c r="D475" s="64"/>
      <c r="E475" s="64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  <c r="Z475" s="96"/>
      <c r="AA475" s="96"/>
      <c r="AB475" s="96"/>
      <c r="AC475" s="96"/>
      <c r="AD475" s="96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  <c r="AV475" s="64"/>
      <c r="AW475" s="64"/>
    </row>
    <row r="476" spans="1:49" ht="14.25" customHeight="1" x14ac:dyDescent="0.25">
      <c r="A476" s="64"/>
      <c r="B476" s="64"/>
      <c r="C476" s="64"/>
      <c r="D476" s="64"/>
      <c r="E476" s="64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  <c r="Z476" s="96"/>
      <c r="AA476" s="96"/>
      <c r="AB476" s="96"/>
      <c r="AC476" s="96"/>
      <c r="AD476" s="96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  <c r="AW476" s="64"/>
    </row>
    <row r="477" spans="1:49" ht="14.25" customHeight="1" x14ac:dyDescent="0.25">
      <c r="A477" s="64"/>
      <c r="B477" s="64"/>
      <c r="C477" s="64"/>
      <c r="D477" s="64"/>
      <c r="E477" s="64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  <c r="Z477" s="96"/>
      <c r="AA477" s="96"/>
      <c r="AB477" s="96"/>
      <c r="AC477" s="96"/>
      <c r="AD477" s="96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  <c r="AW477" s="64"/>
    </row>
    <row r="478" spans="1:49" ht="14.25" customHeight="1" x14ac:dyDescent="0.25">
      <c r="A478" s="64"/>
      <c r="B478" s="64"/>
      <c r="C478" s="64"/>
      <c r="D478" s="64"/>
      <c r="E478" s="64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  <c r="Z478" s="96"/>
      <c r="AA478" s="96"/>
      <c r="AB478" s="96"/>
      <c r="AC478" s="96"/>
      <c r="AD478" s="96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  <c r="AV478" s="64"/>
      <c r="AW478" s="64"/>
    </row>
    <row r="479" spans="1:49" ht="14.25" customHeight="1" x14ac:dyDescent="0.25">
      <c r="A479" s="64"/>
      <c r="B479" s="64"/>
      <c r="C479" s="64"/>
      <c r="D479" s="64"/>
      <c r="E479" s="64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  <c r="Z479" s="96"/>
      <c r="AA479" s="96"/>
      <c r="AB479" s="96"/>
      <c r="AC479" s="96"/>
      <c r="AD479" s="96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  <c r="AV479" s="64"/>
      <c r="AW479" s="64"/>
    </row>
    <row r="480" spans="1:49" ht="14.25" customHeight="1" x14ac:dyDescent="0.25">
      <c r="A480" s="64"/>
      <c r="B480" s="64"/>
      <c r="C480" s="64"/>
      <c r="D480" s="64"/>
      <c r="E480" s="64"/>
      <c r="F480" s="96"/>
      <c r="G480" s="96"/>
      <c r="H480" s="96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  <c r="Z480" s="96"/>
      <c r="AA480" s="96"/>
      <c r="AB480" s="96"/>
      <c r="AC480" s="96"/>
      <c r="AD480" s="96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  <c r="AV480" s="64"/>
      <c r="AW480" s="64"/>
    </row>
    <row r="481" spans="1:49" ht="14.25" customHeight="1" x14ac:dyDescent="0.25">
      <c r="A481" s="64"/>
      <c r="B481" s="64"/>
      <c r="C481" s="64"/>
      <c r="D481" s="64"/>
      <c r="E481" s="64"/>
      <c r="F481" s="96"/>
      <c r="G481" s="96"/>
      <c r="H481" s="96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  <c r="AA481" s="96"/>
      <c r="AB481" s="96"/>
      <c r="AC481" s="96"/>
      <c r="AD481" s="96"/>
      <c r="AE481" s="64"/>
      <c r="AF481" s="64"/>
      <c r="AG481" s="64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  <c r="AV481" s="64"/>
      <c r="AW481" s="64"/>
    </row>
    <row r="482" spans="1:49" ht="14.25" customHeight="1" x14ac:dyDescent="0.25">
      <c r="A482" s="64"/>
      <c r="B482" s="64"/>
      <c r="C482" s="64"/>
      <c r="D482" s="64"/>
      <c r="E482" s="64"/>
      <c r="F482" s="96"/>
      <c r="G482" s="96"/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  <c r="Z482" s="96"/>
      <c r="AA482" s="96"/>
      <c r="AB482" s="96"/>
      <c r="AC482" s="96"/>
      <c r="AD482" s="96"/>
      <c r="AE482" s="64"/>
      <c r="AF482" s="64"/>
      <c r="AG482" s="64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  <c r="AV482" s="64"/>
      <c r="AW482" s="64"/>
    </row>
    <row r="483" spans="1:49" ht="14.25" customHeight="1" x14ac:dyDescent="0.25">
      <c r="A483" s="64"/>
      <c r="B483" s="64"/>
      <c r="C483" s="64"/>
      <c r="D483" s="64"/>
      <c r="E483" s="64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  <c r="Z483" s="96"/>
      <c r="AA483" s="96"/>
      <c r="AB483" s="96"/>
      <c r="AC483" s="96"/>
      <c r="AD483" s="96"/>
      <c r="AE483" s="64"/>
      <c r="AF483" s="64"/>
      <c r="AG483" s="64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  <c r="AV483" s="64"/>
      <c r="AW483" s="64"/>
    </row>
    <row r="484" spans="1:49" ht="14.25" customHeight="1" x14ac:dyDescent="0.25">
      <c r="A484" s="64"/>
      <c r="B484" s="64"/>
      <c r="C484" s="64"/>
      <c r="D484" s="64"/>
      <c r="E484" s="64"/>
      <c r="F484" s="96"/>
      <c r="G484" s="96"/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  <c r="Z484" s="96"/>
      <c r="AA484" s="96"/>
      <c r="AB484" s="96"/>
      <c r="AC484" s="96"/>
      <c r="AD484" s="96"/>
      <c r="AE484" s="64"/>
      <c r="AF484" s="64"/>
      <c r="AG484" s="64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  <c r="AV484" s="64"/>
      <c r="AW484" s="64"/>
    </row>
    <row r="485" spans="1:49" ht="14.25" customHeight="1" x14ac:dyDescent="0.25">
      <c r="A485" s="64"/>
      <c r="B485" s="64"/>
      <c r="C485" s="64"/>
      <c r="D485" s="64"/>
      <c r="E485" s="64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  <c r="AD485" s="96"/>
      <c r="AE485" s="64"/>
      <c r="AF485" s="64"/>
      <c r="AG485" s="64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  <c r="AV485" s="64"/>
      <c r="AW485" s="64"/>
    </row>
    <row r="486" spans="1:49" ht="14.25" customHeight="1" x14ac:dyDescent="0.25">
      <c r="A486" s="64"/>
      <c r="B486" s="64"/>
      <c r="C486" s="64"/>
      <c r="D486" s="64"/>
      <c r="E486" s="64"/>
      <c r="F486" s="96"/>
      <c r="G486" s="96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  <c r="Z486" s="96"/>
      <c r="AA486" s="96"/>
      <c r="AB486" s="96"/>
      <c r="AC486" s="96"/>
      <c r="AD486" s="96"/>
      <c r="AE486" s="64"/>
      <c r="AF486" s="64"/>
      <c r="AG486" s="64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  <c r="AV486" s="64"/>
      <c r="AW486" s="64"/>
    </row>
    <row r="487" spans="1:49" ht="14.25" customHeight="1" x14ac:dyDescent="0.25">
      <c r="A487" s="64"/>
      <c r="B487" s="64"/>
      <c r="C487" s="64"/>
      <c r="D487" s="64"/>
      <c r="E487" s="64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  <c r="Z487" s="96"/>
      <c r="AA487" s="96"/>
      <c r="AB487" s="96"/>
      <c r="AC487" s="96"/>
      <c r="AD487" s="96"/>
      <c r="AE487" s="64"/>
      <c r="AF487" s="64"/>
      <c r="AG487" s="64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  <c r="AV487" s="64"/>
      <c r="AW487" s="64"/>
    </row>
    <row r="488" spans="1:49" ht="14.25" customHeight="1" x14ac:dyDescent="0.25">
      <c r="A488" s="64"/>
      <c r="B488" s="64"/>
      <c r="C488" s="64"/>
      <c r="D488" s="64"/>
      <c r="E488" s="64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  <c r="Z488" s="96"/>
      <c r="AA488" s="96"/>
      <c r="AB488" s="96"/>
      <c r="AC488" s="96"/>
      <c r="AD488" s="96"/>
      <c r="AE488" s="64"/>
      <c r="AF488" s="64"/>
      <c r="AG488" s="64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  <c r="AV488" s="64"/>
      <c r="AW488" s="64"/>
    </row>
    <row r="489" spans="1:49" ht="14.25" customHeight="1" x14ac:dyDescent="0.25">
      <c r="A489" s="64"/>
      <c r="B489" s="64"/>
      <c r="C489" s="64"/>
      <c r="D489" s="64"/>
      <c r="E489" s="64"/>
      <c r="F489" s="96"/>
      <c r="G489" s="96"/>
      <c r="H489" s="96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  <c r="Z489" s="96"/>
      <c r="AA489" s="96"/>
      <c r="AB489" s="96"/>
      <c r="AC489" s="96"/>
      <c r="AD489" s="96"/>
      <c r="AE489" s="64"/>
      <c r="AF489" s="64"/>
      <c r="AG489" s="64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  <c r="AV489" s="64"/>
      <c r="AW489" s="64"/>
    </row>
    <row r="490" spans="1:49" ht="14.25" customHeight="1" x14ac:dyDescent="0.25">
      <c r="A490" s="64"/>
      <c r="B490" s="64"/>
      <c r="C490" s="64"/>
      <c r="D490" s="64"/>
      <c r="E490" s="64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  <c r="Z490" s="96"/>
      <c r="AA490" s="96"/>
      <c r="AB490" s="96"/>
      <c r="AC490" s="96"/>
      <c r="AD490" s="96"/>
      <c r="AE490" s="64"/>
      <c r="AF490" s="64"/>
      <c r="AG490" s="64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  <c r="AV490" s="64"/>
      <c r="AW490" s="64"/>
    </row>
    <row r="491" spans="1:49" ht="14.25" customHeight="1" x14ac:dyDescent="0.25">
      <c r="A491" s="64"/>
      <c r="B491" s="64"/>
      <c r="C491" s="64"/>
      <c r="D491" s="64"/>
      <c r="E491" s="64"/>
      <c r="F491" s="96"/>
      <c r="G491" s="96"/>
      <c r="H491" s="96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  <c r="Z491" s="96"/>
      <c r="AA491" s="96"/>
      <c r="AB491" s="96"/>
      <c r="AC491" s="96"/>
      <c r="AD491" s="96"/>
      <c r="AE491" s="64"/>
      <c r="AF491" s="64"/>
      <c r="AG491" s="64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  <c r="AV491" s="64"/>
      <c r="AW491" s="64"/>
    </row>
    <row r="492" spans="1:49" ht="14.25" customHeight="1" x14ac:dyDescent="0.25">
      <c r="A492" s="64"/>
      <c r="B492" s="64"/>
      <c r="C492" s="64"/>
      <c r="D492" s="64"/>
      <c r="E492" s="64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  <c r="AA492" s="96"/>
      <c r="AB492" s="96"/>
      <c r="AC492" s="96"/>
      <c r="AD492" s="96"/>
      <c r="AE492" s="64"/>
      <c r="AF492" s="64"/>
      <c r="AG492" s="64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  <c r="AV492" s="64"/>
      <c r="AW492" s="64"/>
    </row>
    <row r="493" spans="1:49" ht="14.25" customHeight="1" x14ac:dyDescent="0.25">
      <c r="A493" s="64"/>
      <c r="B493" s="64"/>
      <c r="C493" s="64"/>
      <c r="D493" s="64"/>
      <c r="E493" s="64"/>
      <c r="F493" s="96"/>
      <c r="G493" s="96"/>
      <c r="H493" s="96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  <c r="Z493" s="96"/>
      <c r="AA493" s="96"/>
      <c r="AB493" s="96"/>
      <c r="AC493" s="96"/>
      <c r="AD493" s="96"/>
      <c r="AE493" s="64"/>
      <c r="AF493" s="64"/>
      <c r="AG493" s="64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  <c r="AV493" s="64"/>
      <c r="AW493" s="64"/>
    </row>
    <row r="494" spans="1:49" ht="14.25" customHeight="1" x14ac:dyDescent="0.25">
      <c r="A494" s="64"/>
      <c r="B494" s="64"/>
      <c r="C494" s="64"/>
      <c r="D494" s="64"/>
      <c r="E494" s="64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  <c r="W494" s="96"/>
      <c r="X494" s="96"/>
      <c r="Y494" s="96"/>
      <c r="Z494" s="96"/>
      <c r="AA494" s="96"/>
      <c r="AB494" s="96"/>
      <c r="AC494" s="96"/>
      <c r="AD494" s="96"/>
      <c r="AE494" s="64"/>
      <c r="AF494" s="64"/>
      <c r="AG494" s="64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  <c r="AV494" s="64"/>
      <c r="AW494" s="64"/>
    </row>
    <row r="495" spans="1:49" ht="14.25" customHeight="1" x14ac:dyDescent="0.25">
      <c r="A495" s="64"/>
      <c r="B495" s="64"/>
      <c r="C495" s="64"/>
      <c r="D495" s="64"/>
      <c r="E495" s="64"/>
      <c r="F495" s="96"/>
      <c r="G495" s="96"/>
      <c r="H495" s="96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  <c r="W495" s="96"/>
      <c r="X495" s="96"/>
      <c r="Y495" s="96"/>
      <c r="Z495" s="96"/>
      <c r="AA495" s="96"/>
      <c r="AB495" s="96"/>
      <c r="AC495" s="96"/>
      <c r="AD495" s="96"/>
      <c r="AE495" s="64"/>
      <c r="AF495" s="64"/>
      <c r="AG495" s="64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  <c r="AV495" s="64"/>
      <c r="AW495" s="64"/>
    </row>
    <row r="496" spans="1:49" ht="14.25" customHeight="1" x14ac:dyDescent="0.25">
      <c r="A496" s="64"/>
      <c r="B496" s="64"/>
      <c r="C496" s="64"/>
      <c r="D496" s="64"/>
      <c r="E496" s="64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  <c r="Z496" s="96"/>
      <c r="AA496" s="96"/>
      <c r="AB496" s="96"/>
      <c r="AC496" s="96"/>
      <c r="AD496" s="96"/>
      <c r="AE496" s="64"/>
      <c r="AF496" s="64"/>
      <c r="AG496" s="64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  <c r="AV496" s="64"/>
      <c r="AW496" s="64"/>
    </row>
    <row r="497" spans="1:49" ht="14.25" customHeight="1" x14ac:dyDescent="0.25">
      <c r="A497" s="64"/>
      <c r="B497" s="64"/>
      <c r="C497" s="64"/>
      <c r="D497" s="64"/>
      <c r="E497" s="64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  <c r="AC497" s="96"/>
      <c r="AD497" s="96"/>
      <c r="AE497" s="64"/>
      <c r="AF497" s="64"/>
      <c r="AG497" s="64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  <c r="AV497" s="64"/>
      <c r="AW497" s="64"/>
    </row>
    <row r="498" spans="1:49" ht="14.25" customHeight="1" x14ac:dyDescent="0.25">
      <c r="A498" s="64"/>
      <c r="B498" s="64"/>
      <c r="C498" s="64"/>
      <c r="D498" s="64"/>
      <c r="E498" s="64"/>
      <c r="F498" s="96"/>
      <c r="G498" s="96"/>
      <c r="H498" s="96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  <c r="W498" s="96"/>
      <c r="X498" s="96"/>
      <c r="Y498" s="96"/>
      <c r="Z498" s="96"/>
      <c r="AA498" s="96"/>
      <c r="AB498" s="96"/>
      <c r="AC498" s="96"/>
      <c r="AD498" s="96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  <c r="AV498" s="64"/>
      <c r="AW498" s="64"/>
    </row>
    <row r="499" spans="1:49" ht="14.25" customHeight="1" x14ac:dyDescent="0.25">
      <c r="A499" s="64"/>
      <c r="B499" s="64"/>
      <c r="C499" s="64"/>
      <c r="D499" s="64"/>
      <c r="E499" s="64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  <c r="Z499" s="96"/>
      <c r="AA499" s="96"/>
      <c r="AB499" s="96"/>
      <c r="AC499" s="96"/>
      <c r="AD499" s="96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  <c r="AV499" s="64"/>
      <c r="AW499" s="64"/>
    </row>
    <row r="500" spans="1:49" ht="14.25" customHeight="1" x14ac:dyDescent="0.25">
      <c r="A500" s="64"/>
      <c r="B500" s="64"/>
      <c r="C500" s="64"/>
      <c r="D500" s="64"/>
      <c r="E500" s="64"/>
      <c r="F500" s="96"/>
      <c r="G500" s="96"/>
      <c r="H500" s="96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  <c r="W500" s="96"/>
      <c r="X500" s="96"/>
      <c r="Y500" s="96"/>
      <c r="Z500" s="96"/>
      <c r="AA500" s="96"/>
      <c r="AB500" s="96"/>
      <c r="AC500" s="96"/>
      <c r="AD500" s="96"/>
      <c r="AE500" s="64"/>
      <c r="AF500" s="64"/>
      <c r="AG500" s="64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  <c r="AV500" s="64"/>
      <c r="AW500" s="64"/>
    </row>
    <row r="501" spans="1:49" ht="14.25" customHeight="1" x14ac:dyDescent="0.25">
      <c r="A501" s="64"/>
      <c r="B501" s="64"/>
      <c r="C501" s="64"/>
      <c r="D501" s="64"/>
      <c r="E501" s="64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  <c r="Z501" s="96"/>
      <c r="AA501" s="96"/>
      <c r="AB501" s="96"/>
      <c r="AC501" s="96"/>
      <c r="AD501" s="96"/>
      <c r="AE501" s="64"/>
      <c r="AF501" s="64"/>
      <c r="AG501" s="64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  <c r="AV501" s="64"/>
      <c r="AW501" s="64"/>
    </row>
    <row r="502" spans="1:49" ht="14.25" customHeight="1" x14ac:dyDescent="0.25">
      <c r="A502" s="64"/>
      <c r="B502" s="64"/>
      <c r="C502" s="64"/>
      <c r="D502" s="64"/>
      <c r="E502" s="64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  <c r="Z502" s="96"/>
      <c r="AA502" s="96"/>
      <c r="AB502" s="96"/>
      <c r="AC502" s="96"/>
      <c r="AD502" s="96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  <c r="AV502" s="64"/>
      <c r="AW502" s="64"/>
    </row>
    <row r="503" spans="1:49" ht="14.25" customHeight="1" x14ac:dyDescent="0.25">
      <c r="A503" s="64"/>
      <c r="B503" s="64"/>
      <c r="C503" s="64"/>
      <c r="D503" s="64"/>
      <c r="E503" s="64"/>
      <c r="F503" s="96"/>
      <c r="G503" s="96"/>
      <c r="H503" s="96"/>
      <c r="I503" s="96"/>
      <c r="J503" s="96"/>
      <c r="K503" s="96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  <c r="W503" s="96"/>
      <c r="X503" s="96"/>
      <c r="Y503" s="96"/>
      <c r="Z503" s="96"/>
      <c r="AA503" s="96"/>
      <c r="AB503" s="96"/>
      <c r="AC503" s="96"/>
      <c r="AD503" s="96"/>
      <c r="AE503" s="64"/>
      <c r="AF503" s="64"/>
      <c r="AG503" s="64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  <c r="AV503" s="64"/>
      <c r="AW503" s="64"/>
    </row>
    <row r="504" spans="1:49" ht="14.25" customHeight="1" x14ac:dyDescent="0.25">
      <c r="A504" s="64"/>
      <c r="B504" s="64"/>
      <c r="C504" s="64"/>
      <c r="D504" s="64"/>
      <c r="E504" s="64"/>
      <c r="F504" s="96"/>
      <c r="G504" s="96"/>
      <c r="H504" s="96"/>
      <c r="I504" s="96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  <c r="W504" s="96"/>
      <c r="X504" s="96"/>
      <c r="Y504" s="96"/>
      <c r="Z504" s="96"/>
      <c r="AA504" s="96"/>
      <c r="AB504" s="96"/>
      <c r="AC504" s="96"/>
      <c r="AD504" s="96"/>
      <c r="AE504" s="64"/>
      <c r="AF504" s="64"/>
      <c r="AG504" s="64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  <c r="AV504" s="64"/>
      <c r="AW504" s="64"/>
    </row>
    <row r="505" spans="1:49" ht="14.25" customHeight="1" x14ac:dyDescent="0.25">
      <c r="A505" s="64"/>
      <c r="B505" s="64"/>
      <c r="C505" s="64"/>
      <c r="D505" s="64"/>
      <c r="E505" s="64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  <c r="Z505" s="96"/>
      <c r="AA505" s="96"/>
      <c r="AB505" s="96"/>
      <c r="AC505" s="96"/>
      <c r="AD505" s="96"/>
      <c r="AE505" s="64"/>
      <c r="AF505" s="64"/>
      <c r="AG505" s="64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  <c r="AV505" s="64"/>
      <c r="AW505" s="64"/>
    </row>
    <row r="506" spans="1:49" ht="14.25" customHeight="1" x14ac:dyDescent="0.25">
      <c r="A506" s="64"/>
      <c r="B506" s="64"/>
      <c r="C506" s="64"/>
      <c r="D506" s="64"/>
      <c r="E506" s="64"/>
      <c r="F506" s="96"/>
      <c r="G506" s="96"/>
      <c r="H506" s="96"/>
      <c r="I506" s="96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  <c r="Z506" s="96"/>
      <c r="AA506" s="96"/>
      <c r="AB506" s="96"/>
      <c r="AC506" s="96"/>
      <c r="AD506" s="96"/>
      <c r="AE506" s="64"/>
      <c r="AF506" s="64"/>
      <c r="AG506" s="64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  <c r="AV506" s="64"/>
      <c r="AW506" s="64"/>
    </row>
    <row r="507" spans="1:49" ht="14.25" customHeight="1" x14ac:dyDescent="0.25">
      <c r="A507" s="64"/>
      <c r="B507" s="64"/>
      <c r="C507" s="64"/>
      <c r="D507" s="64"/>
      <c r="E507" s="64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  <c r="Z507" s="96"/>
      <c r="AA507" s="96"/>
      <c r="AB507" s="96"/>
      <c r="AC507" s="96"/>
      <c r="AD507" s="96"/>
      <c r="AE507" s="64"/>
      <c r="AF507" s="64"/>
      <c r="AG507" s="64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  <c r="AV507" s="64"/>
      <c r="AW507" s="64"/>
    </row>
    <row r="508" spans="1:49" ht="14.25" customHeight="1" x14ac:dyDescent="0.25">
      <c r="A508" s="64"/>
      <c r="B508" s="64"/>
      <c r="C508" s="64"/>
      <c r="D508" s="64"/>
      <c r="E508" s="64"/>
      <c r="F508" s="96"/>
      <c r="G508" s="96"/>
      <c r="H508" s="96"/>
      <c r="I508" s="96"/>
      <c r="J508" s="96"/>
      <c r="K508" s="96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  <c r="W508" s="96"/>
      <c r="X508" s="96"/>
      <c r="Y508" s="96"/>
      <c r="Z508" s="96"/>
      <c r="AA508" s="96"/>
      <c r="AB508" s="96"/>
      <c r="AC508" s="96"/>
      <c r="AD508" s="96"/>
      <c r="AE508" s="64"/>
      <c r="AF508" s="64"/>
      <c r="AG508" s="64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  <c r="AV508" s="64"/>
      <c r="AW508" s="64"/>
    </row>
    <row r="509" spans="1:49" ht="14.25" customHeight="1" x14ac:dyDescent="0.25">
      <c r="A509" s="64"/>
      <c r="B509" s="64"/>
      <c r="C509" s="64"/>
      <c r="D509" s="64"/>
      <c r="E509" s="64"/>
      <c r="F509" s="96"/>
      <c r="G509" s="96"/>
      <c r="H509" s="96"/>
      <c r="I509" s="96"/>
      <c r="J509" s="96"/>
      <c r="K509" s="96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  <c r="W509" s="96"/>
      <c r="X509" s="96"/>
      <c r="Y509" s="96"/>
      <c r="Z509" s="96"/>
      <c r="AA509" s="96"/>
      <c r="AB509" s="96"/>
      <c r="AC509" s="96"/>
      <c r="AD509" s="96"/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  <c r="AV509" s="64"/>
      <c r="AW509" s="64"/>
    </row>
    <row r="510" spans="1:49" ht="14.25" customHeight="1" x14ac:dyDescent="0.25">
      <c r="A510" s="64"/>
      <c r="B510" s="64"/>
      <c r="C510" s="64"/>
      <c r="D510" s="64"/>
      <c r="E510" s="64"/>
      <c r="F510" s="96"/>
      <c r="G510" s="96"/>
      <c r="H510" s="96"/>
      <c r="I510" s="96"/>
      <c r="J510" s="96"/>
      <c r="K510" s="96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  <c r="W510" s="96"/>
      <c r="X510" s="96"/>
      <c r="Y510" s="96"/>
      <c r="Z510" s="96"/>
      <c r="AA510" s="96"/>
      <c r="AB510" s="96"/>
      <c r="AC510" s="96"/>
      <c r="AD510" s="96"/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  <c r="AV510" s="64"/>
      <c r="AW510" s="64"/>
    </row>
    <row r="511" spans="1:49" ht="14.25" customHeight="1" x14ac:dyDescent="0.25">
      <c r="A511" s="64"/>
      <c r="B511" s="64"/>
      <c r="C511" s="64"/>
      <c r="D511" s="64"/>
      <c r="E511" s="64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  <c r="Z511" s="96"/>
      <c r="AA511" s="96"/>
      <c r="AB511" s="96"/>
      <c r="AC511" s="96"/>
      <c r="AD511" s="96"/>
      <c r="AE511" s="64"/>
      <c r="AF511" s="64"/>
      <c r="AG511" s="64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  <c r="AV511" s="64"/>
      <c r="AW511" s="64"/>
    </row>
    <row r="512" spans="1:49" ht="14.25" customHeight="1" x14ac:dyDescent="0.25">
      <c r="A512" s="64"/>
      <c r="B512" s="64"/>
      <c r="C512" s="64"/>
      <c r="D512" s="64"/>
      <c r="E512" s="64"/>
      <c r="F512" s="96"/>
      <c r="G512" s="96"/>
      <c r="H512" s="96"/>
      <c r="I512" s="96"/>
      <c r="J512" s="96"/>
      <c r="K512" s="96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  <c r="Z512" s="96"/>
      <c r="AA512" s="96"/>
      <c r="AB512" s="96"/>
      <c r="AC512" s="96"/>
      <c r="AD512" s="96"/>
      <c r="AE512" s="64"/>
      <c r="AF512" s="64"/>
      <c r="AG512" s="64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  <c r="AV512" s="64"/>
      <c r="AW512" s="64"/>
    </row>
    <row r="513" spans="1:49" ht="14.25" customHeight="1" x14ac:dyDescent="0.25">
      <c r="A513" s="64"/>
      <c r="B513" s="64"/>
      <c r="C513" s="64"/>
      <c r="D513" s="64"/>
      <c r="E513" s="64"/>
      <c r="F513" s="96"/>
      <c r="G513" s="96"/>
      <c r="H513" s="96"/>
      <c r="I513" s="96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  <c r="Y513" s="96"/>
      <c r="Z513" s="96"/>
      <c r="AA513" s="96"/>
      <c r="AB513" s="96"/>
      <c r="AC513" s="96"/>
      <c r="AD513" s="96"/>
      <c r="AE513" s="64"/>
      <c r="AF513" s="64"/>
      <c r="AG513" s="64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  <c r="AV513" s="64"/>
      <c r="AW513" s="64"/>
    </row>
    <row r="514" spans="1:49" ht="14.25" customHeight="1" x14ac:dyDescent="0.25">
      <c r="A514" s="64"/>
      <c r="B514" s="64"/>
      <c r="C514" s="64"/>
      <c r="D514" s="64"/>
      <c r="E514" s="64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  <c r="Y514" s="96"/>
      <c r="Z514" s="96"/>
      <c r="AA514" s="96"/>
      <c r="AB514" s="96"/>
      <c r="AC514" s="96"/>
      <c r="AD514" s="96"/>
      <c r="AE514" s="64"/>
      <c r="AF514" s="64"/>
      <c r="AG514" s="64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  <c r="AV514" s="64"/>
      <c r="AW514" s="64"/>
    </row>
    <row r="515" spans="1:49" ht="14.25" customHeight="1" x14ac:dyDescent="0.25">
      <c r="A515" s="64"/>
      <c r="B515" s="64"/>
      <c r="C515" s="64"/>
      <c r="D515" s="64"/>
      <c r="E515" s="64"/>
      <c r="F515" s="96"/>
      <c r="G515" s="96"/>
      <c r="H515" s="96"/>
      <c r="I515" s="96"/>
      <c r="J515" s="96"/>
      <c r="K515" s="96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  <c r="Y515" s="96"/>
      <c r="Z515" s="96"/>
      <c r="AA515" s="96"/>
      <c r="AB515" s="96"/>
      <c r="AC515" s="96"/>
      <c r="AD515" s="96"/>
      <c r="AE515" s="64"/>
      <c r="AF515" s="64"/>
      <c r="AG515" s="64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  <c r="AV515" s="64"/>
      <c r="AW515" s="64"/>
    </row>
    <row r="516" spans="1:49" ht="14.25" customHeight="1" x14ac:dyDescent="0.25">
      <c r="A516" s="64"/>
      <c r="B516" s="64"/>
      <c r="C516" s="64"/>
      <c r="D516" s="64"/>
      <c r="E516" s="64"/>
      <c r="F516" s="9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  <c r="AD516" s="96"/>
      <c r="AE516" s="64"/>
      <c r="AF516" s="64"/>
      <c r="AG516" s="64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  <c r="AV516" s="64"/>
      <c r="AW516" s="64"/>
    </row>
    <row r="517" spans="1:49" ht="14.25" customHeight="1" x14ac:dyDescent="0.25">
      <c r="A517" s="64"/>
      <c r="B517" s="64"/>
      <c r="C517" s="64"/>
      <c r="D517" s="64"/>
      <c r="E517" s="64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  <c r="Y517" s="96"/>
      <c r="Z517" s="96"/>
      <c r="AA517" s="96"/>
      <c r="AB517" s="96"/>
      <c r="AC517" s="96"/>
      <c r="AD517" s="96"/>
      <c r="AE517" s="64"/>
      <c r="AF517" s="64"/>
      <c r="AG517" s="64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  <c r="AV517" s="64"/>
      <c r="AW517" s="64"/>
    </row>
    <row r="518" spans="1:49" ht="14.25" customHeight="1" x14ac:dyDescent="0.25">
      <c r="A518" s="64"/>
      <c r="B518" s="64"/>
      <c r="C518" s="64"/>
      <c r="D518" s="64"/>
      <c r="E518" s="64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  <c r="Z518" s="96"/>
      <c r="AA518" s="96"/>
      <c r="AB518" s="96"/>
      <c r="AC518" s="96"/>
      <c r="AD518" s="96"/>
      <c r="AE518" s="64"/>
      <c r="AF518" s="64"/>
      <c r="AG518" s="64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  <c r="AV518" s="64"/>
      <c r="AW518" s="64"/>
    </row>
    <row r="519" spans="1:49" ht="14.25" customHeight="1" x14ac:dyDescent="0.25">
      <c r="A519" s="64"/>
      <c r="B519" s="64"/>
      <c r="C519" s="64"/>
      <c r="D519" s="64"/>
      <c r="E519" s="64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  <c r="Z519" s="96"/>
      <c r="AA519" s="96"/>
      <c r="AB519" s="96"/>
      <c r="AC519" s="96"/>
      <c r="AD519" s="96"/>
      <c r="AE519" s="64"/>
      <c r="AF519" s="64"/>
      <c r="AG519" s="64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  <c r="AV519" s="64"/>
      <c r="AW519" s="64"/>
    </row>
    <row r="520" spans="1:49" ht="14.25" customHeight="1" x14ac:dyDescent="0.25">
      <c r="A520" s="64"/>
      <c r="B520" s="64"/>
      <c r="C520" s="64"/>
      <c r="D520" s="64"/>
      <c r="E520" s="64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  <c r="Z520" s="96"/>
      <c r="AA520" s="96"/>
      <c r="AB520" s="96"/>
      <c r="AC520" s="96"/>
      <c r="AD520" s="96"/>
      <c r="AE520" s="64"/>
      <c r="AF520" s="64"/>
      <c r="AG520" s="64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  <c r="AV520" s="64"/>
      <c r="AW520" s="64"/>
    </row>
    <row r="521" spans="1:49" ht="14.25" customHeight="1" x14ac:dyDescent="0.25">
      <c r="A521" s="64"/>
      <c r="B521" s="64"/>
      <c r="C521" s="64"/>
      <c r="D521" s="64"/>
      <c r="E521" s="64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  <c r="AD521" s="96"/>
      <c r="AE521" s="64"/>
      <c r="AF521" s="64"/>
      <c r="AG521" s="64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  <c r="AV521" s="64"/>
      <c r="AW521" s="64"/>
    </row>
    <row r="522" spans="1:49" ht="14.25" customHeight="1" x14ac:dyDescent="0.25">
      <c r="A522" s="64"/>
      <c r="B522" s="64"/>
      <c r="C522" s="64"/>
      <c r="D522" s="64"/>
      <c r="E522" s="64"/>
      <c r="F522" s="96"/>
      <c r="G522" s="96"/>
      <c r="H522" s="96"/>
      <c r="I522" s="96"/>
      <c r="J522" s="96"/>
      <c r="K522" s="96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  <c r="Z522" s="96"/>
      <c r="AA522" s="96"/>
      <c r="AB522" s="96"/>
      <c r="AC522" s="96"/>
      <c r="AD522" s="96"/>
      <c r="AE522" s="64"/>
      <c r="AF522" s="64"/>
      <c r="AG522" s="64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  <c r="AV522" s="64"/>
      <c r="AW522" s="64"/>
    </row>
    <row r="523" spans="1:49" ht="14.25" customHeight="1" x14ac:dyDescent="0.25">
      <c r="A523" s="64"/>
      <c r="B523" s="64"/>
      <c r="C523" s="64"/>
      <c r="D523" s="64"/>
      <c r="E523" s="64"/>
      <c r="F523" s="96"/>
      <c r="G523" s="96"/>
      <c r="H523" s="96"/>
      <c r="I523" s="96"/>
      <c r="J523" s="96"/>
      <c r="K523" s="96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  <c r="Z523" s="96"/>
      <c r="AA523" s="96"/>
      <c r="AB523" s="96"/>
      <c r="AC523" s="96"/>
      <c r="AD523" s="96"/>
      <c r="AE523" s="64"/>
      <c r="AF523" s="64"/>
      <c r="AG523" s="64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  <c r="AV523" s="64"/>
      <c r="AW523" s="64"/>
    </row>
    <row r="524" spans="1:49" ht="14.25" customHeight="1" x14ac:dyDescent="0.25">
      <c r="A524" s="64"/>
      <c r="B524" s="64"/>
      <c r="C524" s="64"/>
      <c r="D524" s="64"/>
      <c r="E524" s="64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  <c r="Z524" s="96"/>
      <c r="AA524" s="96"/>
      <c r="AB524" s="96"/>
      <c r="AC524" s="96"/>
      <c r="AD524" s="96"/>
      <c r="AE524" s="64"/>
      <c r="AF524" s="64"/>
      <c r="AG524" s="64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  <c r="AV524" s="64"/>
      <c r="AW524" s="64"/>
    </row>
    <row r="525" spans="1:49" ht="14.25" customHeight="1" x14ac:dyDescent="0.25">
      <c r="A525" s="64"/>
      <c r="B525" s="64"/>
      <c r="C525" s="64"/>
      <c r="D525" s="64"/>
      <c r="E525" s="64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  <c r="Z525" s="96"/>
      <c r="AA525" s="96"/>
      <c r="AB525" s="96"/>
      <c r="AC525" s="96"/>
      <c r="AD525" s="96"/>
      <c r="AE525" s="64"/>
      <c r="AF525" s="64"/>
      <c r="AG525" s="64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  <c r="AV525" s="64"/>
      <c r="AW525" s="64"/>
    </row>
    <row r="526" spans="1:49" ht="14.25" customHeight="1" x14ac:dyDescent="0.25">
      <c r="A526" s="64"/>
      <c r="B526" s="64"/>
      <c r="C526" s="64"/>
      <c r="D526" s="64"/>
      <c r="E526" s="64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  <c r="Z526" s="96"/>
      <c r="AA526" s="96"/>
      <c r="AB526" s="96"/>
      <c r="AC526" s="96"/>
      <c r="AD526" s="96"/>
      <c r="AE526" s="64"/>
      <c r="AF526" s="64"/>
      <c r="AG526" s="64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  <c r="AV526" s="64"/>
      <c r="AW526" s="64"/>
    </row>
    <row r="527" spans="1:49" ht="14.25" customHeight="1" x14ac:dyDescent="0.25">
      <c r="A527" s="64"/>
      <c r="B527" s="64"/>
      <c r="C527" s="64"/>
      <c r="D527" s="64"/>
      <c r="E527" s="64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  <c r="Z527" s="96"/>
      <c r="AA527" s="96"/>
      <c r="AB527" s="96"/>
      <c r="AC527" s="96"/>
      <c r="AD527" s="96"/>
      <c r="AE527" s="64"/>
      <c r="AF527" s="64"/>
      <c r="AG527" s="64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  <c r="AV527" s="64"/>
      <c r="AW527" s="64"/>
    </row>
    <row r="528" spans="1:49" ht="14.25" customHeight="1" x14ac:dyDescent="0.25">
      <c r="A528" s="64"/>
      <c r="B528" s="64"/>
      <c r="C528" s="64"/>
      <c r="D528" s="64"/>
      <c r="E528" s="64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  <c r="Z528" s="96"/>
      <c r="AA528" s="96"/>
      <c r="AB528" s="96"/>
      <c r="AC528" s="96"/>
      <c r="AD528" s="96"/>
      <c r="AE528" s="64"/>
      <c r="AF528" s="64"/>
      <c r="AG528" s="64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  <c r="AV528" s="64"/>
      <c r="AW528" s="64"/>
    </row>
    <row r="529" spans="1:49" ht="14.25" customHeight="1" x14ac:dyDescent="0.25">
      <c r="A529" s="64"/>
      <c r="B529" s="64"/>
      <c r="C529" s="64"/>
      <c r="D529" s="64"/>
      <c r="E529" s="64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  <c r="Z529" s="96"/>
      <c r="AA529" s="96"/>
      <c r="AB529" s="96"/>
      <c r="AC529" s="96"/>
      <c r="AD529" s="96"/>
      <c r="AE529" s="64"/>
      <c r="AF529" s="64"/>
      <c r="AG529" s="64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  <c r="AV529" s="64"/>
      <c r="AW529" s="64"/>
    </row>
    <row r="530" spans="1:49" ht="14.25" customHeight="1" x14ac:dyDescent="0.25">
      <c r="A530" s="64"/>
      <c r="B530" s="64"/>
      <c r="C530" s="64"/>
      <c r="D530" s="64"/>
      <c r="E530" s="64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  <c r="Z530" s="96"/>
      <c r="AA530" s="96"/>
      <c r="AB530" s="96"/>
      <c r="AC530" s="96"/>
      <c r="AD530" s="96"/>
      <c r="AE530" s="64"/>
      <c r="AF530" s="64"/>
      <c r="AG530" s="64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  <c r="AV530" s="64"/>
      <c r="AW530" s="64"/>
    </row>
    <row r="531" spans="1:49" ht="14.25" customHeight="1" x14ac:dyDescent="0.25">
      <c r="A531" s="64"/>
      <c r="B531" s="64"/>
      <c r="C531" s="64"/>
      <c r="D531" s="64"/>
      <c r="E531" s="64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  <c r="Z531" s="96"/>
      <c r="AA531" s="96"/>
      <c r="AB531" s="96"/>
      <c r="AC531" s="96"/>
      <c r="AD531" s="96"/>
      <c r="AE531" s="64"/>
      <c r="AF531" s="64"/>
      <c r="AG531" s="64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  <c r="AV531" s="64"/>
      <c r="AW531" s="64"/>
    </row>
    <row r="532" spans="1:49" ht="14.25" customHeight="1" x14ac:dyDescent="0.25">
      <c r="A532" s="64"/>
      <c r="B532" s="64"/>
      <c r="C532" s="64"/>
      <c r="D532" s="64"/>
      <c r="E532" s="64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  <c r="Z532" s="96"/>
      <c r="AA532" s="96"/>
      <c r="AB532" s="96"/>
      <c r="AC532" s="96"/>
      <c r="AD532" s="96"/>
      <c r="AE532" s="64"/>
      <c r="AF532" s="64"/>
      <c r="AG532" s="64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  <c r="AV532" s="64"/>
      <c r="AW532" s="64"/>
    </row>
    <row r="533" spans="1:49" ht="14.25" customHeight="1" x14ac:dyDescent="0.25">
      <c r="A533" s="64"/>
      <c r="B533" s="64"/>
      <c r="C533" s="64"/>
      <c r="D533" s="64"/>
      <c r="E533" s="64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  <c r="Z533" s="96"/>
      <c r="AA533" s="96"/>
      <c r="AB533" s="96"/>
      <c r="AC533" s="96"/>
      <c r="AD533" s="96"/>
      <c r="AE533" s="64"/>
      <c r="AF533" s="64"/>
      <c r="AG533" s="64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  <c r="AV533" s="64"/>
      <c r="AW533" s="64"/>
    </row>
    <row r="534" spans="1:49" ht="14.25" customHeight="1" x14ac:dyDescent="0.25">
      <c r="A534" s="64"/>
      <c r="B534" s="64"/>
      <c r="C534" s="64"/>
      <c r="D534" s="64"/>
      <c r="E534" s="64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  <c r="Y534" s="96"/>
      <c r="Z534" s="96"/>
      <c r="AA534" s="96"/>
      <c r="AB534" s="96"/>
      <c r="AC534" s="96"/>
      <c r="AD534" s="96"/>
      <c r="AE534" s="64"/>
      <c r="AF534" s="64"/>
      <c r="AG534" s="64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  <c r="AV534" s="64"/>
      <c r="AW534" s="64"/>
    </row>
    <row r="535" spans="1:49" ht="14.25" customHeight="1" x14ac:dyDescent="0.25">
      <c r="A535" s="64"/>
      <c r="B535" s="64"/>
      <c r="C535" s="64"/>
      <c r="D535" s="64"/>
      <c r="E535" s="64"/>
      <c r="F535" s="96"/>
      <c r="G535" s="96"/>
      <c r="H535" s="96"/>
      <c r="I535" s="96"/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  <c r="Z535" s="96"/>
      <c r="AA535" s="96"/>
      <c r="AB535" s="96"/>
      <c r="AC535" s="96"/>
      <c r="AD535" s="96"/>
      <c r="AE535" s="64"/>
      <c r="AF535" s="64"/>
      <c r="AG535" s="64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  <c r="AV535" s="64"/>
      <c r="AW535" s="64"/>
    </row>
    <row r="536" spans="1:49" ht="14.25" customHeight="1" x14ac:dyDescent="0.25">
      <c r="A536" s="64"/>
      <c r="B536" s="64"/>
      <c r="C536" s="64"/>
      <c r="D536" s="64"/>
      <c r="E536" s="64"/>
      <c r="F536" s="96"/>
      <c r="G536" s="96"/>
      <c r="H536" s="96"/>
      <c r="I536" s="96"/>
      <c r="J536" s="96"/>
      <c r="K536" s="96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  <c r="Z536" s="96"/>
      <c r="AA536" s="96"/>
      <c r="AB536" s="96"/>
      <c r="AC536" s="96"/>
      <c r="AD536" s="96"/>
      <c r="AE536" s="64"/>
      <c r="AF536" s="64"/>
      <c r="AG536" s="64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  <c r="AV536" s="64"/>
      <c r="AW536" s="64"/>
    </row>
    <row r="537" spans="1:49" ht="14.25" customHeight="1" x14ac:dyDescent="0.25">
      <c r="A537" s="64"/>
      <c r="B537" s="64"/>
      <c r="C537" s="64"/>
      <c r="D537" s="64"/>
      <c r="E537" s="64"/>
      <c r="F537" s="96"/>
      <c r="G537" s="96"/>
      <c r="H537" s="96"/>
      <c r="I537" s="96"/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  <c r="Z537" s="96"/>
      <c r="AA537" s="96"/>
      <c r="AB537" s="96"/>
      <c r="AC537" s="96"/>
      <c r="AD537" s="96"/>
      <c r="AE537" s="64"/>
      <c r="AF537" s="64"/>
      <c r="AG537" s="64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  <c r="AV537" s="64"/>
      <c r="AW537" s="64"/>
    </row>
    <row r="538" spans="1:49" ht="14.25" customHeight="1" x14ac:dyDescent="0.25">
      <c r="A538" s="64"/>
      <c r="B538" s="64"/>
      <c r="C538" s="64"/>
      <c r="D538" s="64"/>
      <c r="E538" s="64"/>
      <c r="F538" s="96"/>
      <c r="G538" s="96"/>
      <c r="H538" s="96"/>
      <c r="I538" s="96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  <c r="Z538" s="96"/>
      <c r="AA538" s="96"/>
      <c r="AB538" s="96"/>
      <c r="AC538" s="96"/>
      <c r="AD538" s="96"/>
      <c r="AE538" s="64"/>
      <c r="AF538" s="64"/>
      <c r="AG538" s="64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  <c r="AV538" s="64"/>
      <c r="AW538" s="64"/>
    </row>
    <row r="539" spans="1:49" ht="14.25" customHeight="1" x14ac:dyDescent="0.25">
      <c r="A539" s="64"/>
      <c r="B539" s="64"/>
      <c r="C539" s="64"/>
      <c r="D539" s="64"/>
      <c r="E539" s="64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  <c r="Z539" s="96"/>
      <c r="AA539" s="96"/>
      <c r="AB539" s="96"/>
      <c r="AC539" s="96"/>
      <c r="AD539" s="96"/>
      <c r="AE539" s="64"/>
      <c r="AF539" s="64"/>
      <c r="AG539" s="64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  <c r="AV539" s="64"/>
      <c r="AW539" s="64"/>
    </row>
    <row r="540" spans="1:49" ht="14.25" customHeight="1" x14ac:dyDescent="0.25">
      <c r="A540" s="64"/>
      <c r="B540" s="64"/>
      <c r="C540" s="64"/>
      <c r="D540" s="64"/>
      <c r="E540" s="64"/>
      <c r="F540" s="96"/>
      <c r="G540" s="96"/>
      <c r="H540" s="96"/>
      <c r="I540" s="96"/>
      <c r="J540" s="96"/>
      <c r="K540" s="96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  <c r="Y540" s="96"/>
      <c r="Z540" s="96"/>
      <c r="AA540" s="96"/>
      <c r="AB540" s="96"/>
      <c r="AC540" s="96"/>
      <c r="AD540" s="96"/>
      <c r="AE540" s="64"/>
      <c r="AF540" s="64"/>
      <c r="AG540" s="64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  <c r="AV540" s="64"/>
      <c r="AW540" s="64"/>
    </row>
    <row r="541" spans="1:49" ht="14.25" customHeight="1" x14ac:dyDescent="0.25">
      <c r="A541" s="64"/>
      <c r="B541" s="64"/>
      <c r="C541" s="64"/>
      <c r="D541" s="64"/>
      <c r="E541" s="64"/>
      <c r="F541" s="96"/>
      <c r="G541" s="96"/>
      <c r="H541" s="96"/>
      <c r="I541" s="96"/>
      <c r="J541" s="96"/>
      <c r="K541" s="96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  <c r="Z541" s="96"/>
      <c r="AA541" s="96"/>
      <c r="AB541" s="96"/>
      <c r="AC541" s="96"/>
      <c r="AD541" s="96"/>
      <c r="AE541" s="64"/>
      <c r="AF541" s="64"/>
      <c r="AG541" s="64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  <c r="AV541" s="64"/>
      <c r="AW541" s="64"/>
    </row>
    <row r="542" spans="1:49" ht="14.25" customHeight="1" x14ac:dyDescent="0.25">
      <c r="A542" s="64"/>
      <c r="B542" s="64"/>
      <c r="C542" s="64"/>
      <c r="D542" s="64"/>
      <c r="E542" s="64"/>
      <c r="F542" s="96"/>
      <c r="G542" s="96"/>
      <c r="H542" s="96"/>
      <c r="I542" s="96"/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  <c r="Z542" s="96"/>
      <c r="AA542" s="96"/>
      <c r="AB542" s="96"/>
      <c r="AC542" s="96"/>
      <c r="AD542" s="96"/>
      <c r="AE542" s="64"/>
      <c r="AF542" s="64"/>
      <c r="AG542" s="64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  <c r="AV542" s="64"/>
      <c r="AW542" s="64"/>
    </row>
    <row r="543" spans="1:49" ht="14.25" customHeight="1" x14ac:dyDescent="0.25">
      <c r="A543" s="64"/>
      <c r="B543" s="64"/>
      <c r="C543" s="64"/>
      <c r="D543" s="64"/>
      <c r="E543" s="64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  <c r="Y543" s="96"/>
      <c r="Z543" s="96"/>
      <c r="AA543" s="96"/>
      <c r="AB543" s="96"/>
      <c r="AC543" s="96"/>
      <c r="AD543" s="96"/>
      <c r="AE543" s="64"/>
      <c r="AF543" s="64"/>
      <c r="AG543" s="64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  <c r="AV543" s="64"/>
      <c r="AW543" s="64"/>
    </row>
    <row r="544" spans="1:49" ht="14.25" customHeight="1" x14ac:dyDescent="0.25">
      <c r="A544" s="64"/>
      <c r="B544" s="64"/>
      <c r="C544" s="64"/>
      <c r="D544" s="64"/>
      <c r="E544" s="64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  <c r="Z544" s="96"/>
      <c r="AA544" s="96"/>
      <c r="AB544" s="96"/>
      <c r="AC544" s="96"/>
      <c r="AD544" s="96"/>
      <c r="AE544" s="64"/>
      <c r="AF544" s="64"/>
      <c r="AG544" s="64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  <c r="AV544" s="64"/>
      <c r="AW544" s="64"/>
    </row>
    <row r="545" spans="1:49" ht="14.25" customHeight="1" x14ac:dyDescent="0.25">
      <c r="A545" s="64"/>
      <c r="B545" s="64"/>
      <c r="C545" s="64"/>
      <c r="D545" s="64"/>
      <c r="E545" s="64"/>
      <c r="F545" s="96"/>
      <c r="G545" s="96"/>
      <c r="H545" s="96"/>
      <c r="I545" s="96"/>
      <c r="J545" s="96"/>
      <c r="K545" s="96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  <c r="W545" s="96"/>
      <c r="X545" s="96"/>
      <c r="Y545" s="96"/>
      <c r="Z545" s="96"/>
      <c r="AA545" s="96"/>
      <c r="AB545" s="96"/>
      <c r="AC545" s="96"/>
      <c r="AD545" s="96"/>
      <c r="AE545" s="64"/>
      <c r="AF545" s="64"/>
      <c r="AG545" s="64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  <c r="AV545" s="64"/>
      <c r="AW545" s="64"/>
    </row>
    <row r="546" spans="1:49" ht="14.25" customHeight="1" x14ac:dyDescent="0.25">
      <c r="A546" s="64"/>
      <c r="B546" s="64"/>
      <c r="C546" s="64"/>
      <c r="D546" s="64"/>
      <c r="E546" s="64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  <c r="Z546" s="96"/>
      <c r="AA546" s="96"/>
      <c r="AB546" s="96"/>
      <c r="AC546" s="96"/>
      <c r="AD546" s="96"/>
      <c r="AE546" s="64"/>
      <c r="AF546" s="64"/>
      <c r="AG546" s="64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  <c r="AV546" s="64"/>
      <c r="AW546" s="64"/>
    </row>
    <row r="547" spans="1:49" ht="14.25" customHeight="1" x14ac:dyDescent="0.25">
      <c r="A547" s="64"/>
      <c r="B547" s="64"/>
      <c r="C547" s="64"/>
      <c r="D547" s="64"/>
      <c r="E547" s="64"/>
      <c r="F547" s="96"/>
      <c r="G547" s="96"/>
      <c r="H547" s="96"/>
      <c r="I547" s="96"/>
      <c r="J547" s="96"/>
      <c r="K547" s="96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  <c r="W547" s="96"/>
      <c r="X547" s="96"/>
      <c r="Y547" s="96"/>
      <c r="Z547" s="96"/>
      <c r="AA547" s="96"/>
      <c r="AB547" s="96"/>
      <c r="AC547" s="96"/>
      <c r="AD547" s="96"/>
      <c r="AE547" s="64"/>
      <c r="AF547" s="64"/>
      <c r="AG547" s="64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  <c r="AV547" s="64"/>
      <c r="AW547" s="64"/>
    </row>
    <row r="548" spans="1:49" ht="14.25" customHeight="1" x14ac:dyDescent="0.25">
      <c r="A548" s="64"/>
      <c r="B548" s="64"/>
      <c r="C548" s="64"/>
      <c r="D548" s="64"/>
      <c r="E548" s="64"/>
      <c r="F548" s="96"/>
      <c r="G548" s="96"/>
      <c r="H548" s="96"/>
      <c r="I548" s="96"/>
      <c r="J548" s="96"/>
      <c r="K548" s="96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  <c r="W548" s="96"/>
      <c r="X548" s="96"/>
      <c r="Y548" s="96"/>
      <c r="Z548" s="96"/>
      <c r="AA548" s="96"/>
      <c r="AB548" s="96"/>
      <c r="AC548" s="96"/>
      <c r="AD548" s="96"/>
      <c r="AE548" s="64"/>
      <c r="AF548" s="64"/>
      <c r="AG548" s="64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  <c r="AV548" s="64"/>
      <c r="AW548" s="64"/>
    </row>
    <row r="549" spans="1:49" ht="14.25" customHeight="1" x14ac:dyDescent="0.25">
      <c r="A549" s="64"/>
      <c r="B549" s="64"/>
      <c r="C549" s="64"/>
      <c r="D549" s="64"/>
      <c r="E549" s="64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  <c r="W549" s="96"/>
      <c r="X549" s="96"/>
      <c r="Y549" s="96"/>
      <c r="Z549" s="96"/>
      <c r="AA549" s="96"/>
      <c r="AB549" s="96"/>
      <c r="AC549" s="96"/>
      <c r="AD549" s="96"/>
      <c r="AE549" s="64"/>
      <c r="AF549" s="64"/>
      <c r="AG549" s="64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  <c r="AV549" s="64"/>
      <c r="AW549" s="64"/>
    </row>
    <row r="550" spans="1:49" ht="14.25" customHeight="1" x14ac:dyDescent="0.25">
      <c r="A550" s="64"/>
      <c r="B550" s="64"/>
      <c r="C550" s="64"/>
      <c r="D550" s="64"/>
      <c r="E550" s="64"/>
      <c r="F550" s="96"/>
      <c r="G550" s="96"/>
      <c r="H550" s="96"/>
      <c r="I550" s="96"/>
      <c r="J550" s="96"/>
      <c r="K550" s="96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  <c r="W550" s="96"/>
      <c r="X550" s="96"/>
      <c r="Y550" s="96"/>
      <c r="Z550" s="96"/>
      <c r="AA550" s="96"/>
      <c r="AB550" s="96"/>
      <c r="AC550" s="96"/>
      <c r="AD550" s="96"/>
      <c r="AE550" s="64"/>
      <c r="AF550" s="64"/>
      <c r="AG550" s="64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  <c r="AV550" s="64"/>
      <c r="AW550" s="64"/>
    </row>
    <row r="551" spans="1:49" ht="14.25" customHeight="1" x14ac:dyDescent="0.25">
      <c r="A551" s="64"/>
      <c r="B551" s="64"/>
      <c r="C551" s="64"/>
      <c r="D551" s="64"/>
      <c r="E551" s="64"/>
      <c r="F551" s="96"/>
      <c r="G551" s="96"/>
      <c r="H551" s="96"/>
      <c r="I551" s="96"/>
      <c r="J551" s="96"/>
      <c r="K551" s="96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  <c r="Z551" s="96"/>
      <c r="AA551" s="96"/>
      <c r="AB551" s="96"/>
      <c r="AC551" s="96"/>
      <c r="AD551" s="96"/>
      <c r="AE551" s="64"/>
      <c r="AF551" s="64"/>
      <c r="AG551" s="64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  <c r="AV551" s="64"/>
      <c r="AW551" s="64"/>
    </row>
    <row r="552" spans="1:49" ht="14.25" customHeight="1" x14ac:dyDescent="0.25">
      <c r="A552" s="64"/>
      <c r="B552" s="64"/>
      <c r="C552" s="64"/>
      <c r="D552" s="64"/>
      <c r="E552" s="64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  <c r="W552" s="96"/>
      <c r="X552" s="96"/>
      <c r="Y552" s="96"/>
      <c r="Z552" s="96"/>
      <c r="AA552" s="96"/>
      <c r="AB552" s="96"/>
      <c r="AC552" s="96"/>
      <c r="AD552" s="96"/>
      <c r="AE552" s="64"/>
      <c r="AF552" s="64"/>
      <c r="AG552" s="64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  <c r="AV552" s="64"/>
      <c r="AW552" s="64"/>
    </row>
    <row r="553" spans="1:49" ht="14.25" customHeight="1" x14ac:dyDescent="0.25">
      <c r="A553" s="64"/>
      <c r="B553" s="64"/>
      <c r="C553" s="64"/>
      <c r="D553" s="64"/>
      <c r="E553" s="64"/>
      <c r="F553" s="96"/>
      <c r="G553" s="96"/>
      <c r="H553" s="96"/>
      <c r="I553" s="96"/>
      <c r="J553" s="96"/>
      <c r="K553" s="96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  <c r="W553" s="96"/>
      <c r="X553" s="96"/>
      <c r="Y553" s="96"/>
      <c r="Z553" s="96"/>
      <c r="AA553" s="96"/>
      <c r="AB553" s="96"/>
      <c r="AC553" s="96"/>
      <c r="AD553" s="96"/>
      <c r="AE553" s="64"/>
      <c r="AF553" s="64"/>
      <c r="AG553" s="64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  <c r="AV553" s="64"/>
      <c r="AW553" s="64"/>
    </row>
    <row r="554" spans="1:49" ht="14.25" customHeight="1" x14ac:dyDescent="0.25">
      <c r="A554" s="64"/>
      <c r="B554" s="64"/>
      <c r="C554" s="64"/>
      <c r="D554" s="64"/>
      <c r="E554" s="64"/>
      <c r="F554" s="96"/>
      <c r="G554" s="96"/>
      <c r="H554" s="96"/>
      <c r="I554" s="96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  <c r="Z554" s="96"/>
      <c r="AA554" s="96"/>
      <c r="AB554" s="96"/>
      <c r="AC554" s="96"/>
      <c r="AD554" s="96"/>
      <c r="AE554" s="64"/>
      <c r="AF554" s="64"/>
      <c r="AG554" s="64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  <c r="AV554" s="64"/>
      <c r="AW554" s="64"/>
    </row>
    <row r="555" spans="1:49" ht="14.25" customHeight="1" x14ac:dyDescent="0.25">
      <c r="A555" s="64"/>
      <c r="B555" s="64"/>
      <c r="C555" s="64"/>
      <c r="D555" s="64"/>
      <c r="E555" s="64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  <c r="W555" s="96"/>
      <c r="X555" s="96"/>
      <c r="Y555" s="96"/>
      <c r="Z555" s="96"/>
      <c r="AA555" s="96"/>
      <c r="AB555" s="96"/>
      <c r="AC555" s="96"/>
      <c r="AD555" s="96"/>
      <c r="AE555" s="64"/>
      <c r="AF555" s="64"/>
      <c r="AG555" s="64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  <c r="AV555" s="64"/>
      <c r="AW555" s="64"/>
    </row>
    <row r="556" spans="1:49" ht="14.25" customHeight="1" x14ac:dyDescent="0.25">
      <c r="A556" s="64"/>
      <c r="B556" s="64"/>
      <c r="C556" s="64"/>
      <c r="D556" s="64"/>
      <c r="E556" s="64"/>
      <c r="F556" s="96"/>
      <c r="G556" s="96"/>
      <c r="H556" s="96"/>
      <c r="I556" s="96"/>
      <c r="J556" s="96"/>
      <c r="K556" s="96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  <c r="Z556" s="96"/>
      <c r="AA556" s="96"/>
      <c r="AB556" s="96"/>
      <c r="AC556" s="96"/>
      <c r="AD556" s="96"/>
      <c r="AE556" s="64"/>
      <c r="AF556" s="64"/>
      <c r="AG556" s="64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  <c r="AV556" s="64"/>
      <c r="AW556" s="64"/>
    </row>
    <row r="557" spans="1:49" ht="14.25" customHeight="1" x14ac:dyDescent="0.25">
      <c r="A557" s="64"/>
      <c r="B557" s="64"/>
      <c r="C557" s="64"/>
      <c r="D557" s="64"/>
      <c r="E557" s="64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  <c r="W557" s="96"/>
      <c r="X557" s="96"/>
      <c r="Y557" s="96"/>
      <c r="Z557" s="96"/>
      <c r="AA557" s="96"/>
      <c r="AB557" s="96"/>
      <c r="AC557" s="96"/>
      <c r="AD557" s="96"/>
      <c r="AE557" s="64"/>
      <c r="AF557" s="64"/>
      <c r="AG557" s="64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  <c r="AV557" s="64"/>
      <c r="AW557" s="64"/>
    </row>
    <row r="558" spans="1:49" ht="14.25" customHeight="1" x14ac:dyDescent="0.25">
      <c r="A558" s="64"/>
      <c r="B558" s="64"/>
      <c r="C558" s="64"/>
      <c r="D558" s="64"/>
      <c r="E558" s="64"/>
      <c r="F558" s="96"/>
      <c r="G558" s="96"/>
      <c r="H558" s="96"/>
      <c r="I558" s="96"/>
      <c r="J558" s="96"/>
      <c r="K558" s="96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  <c r="W558" s="96"/>
      <c r="X558" s="96"/>
      <c r="Y558" s="96"/>
      <c r="Z558" s="96"/>
      <c r="AA558" s="96"/>
      <c r="AB558" s="96"/>
      <c r="AC558" s="96"/>
      <c r="AD558" s="96"/>
      <c r="AE558" s="64"/>
      <c r="AF558" s="64"/>
      <c r="AG558" s="64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  <c r="AV558" s="64"/>
      <c r="AW558" s="64"/>
    </row>
    <row r="559" spans="1:49" ht="14.25" customHeight="1" x14ac:dyDescent="0.25">
      <c r="A559" s="64"/>
      <c r="B559" s="64"/>
      <c r="C559" s="64"/>
      <c r="D559" s="64"/>
      <c r="E559" s="64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  <c r="W559" s="96"/>
      <c r="X559" s="96"/>
      <c r="Y559" s="96"/>
      <c r="Z559" s="96"/>
      <c r="AA559" s="96"/>
      <c r="AB559" s="96"/>
      <c r="AC559" s="96"/>
      <c r="AD559" s="96"/>
      <c r="AE559" s="64"/>
      <c r="AF559" s="64"/>
      <c r="AG559" s="64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  <c r="AV559" s="64"/>
      <c r="AW559" s="64"/>
    </row>
    <row r="560" spans="1:49" ht="14.25" customHeight="1" x14ac:dyDescent="0.25">
      <c r="A560" s="64"/>
      <c r="B560" s="64"/>
      <c r="C560" s="64"/>
      <c r="D560" s="64"/>
      <c r="E560" s="64"/>
      <c r="F560" s="96"/>
      <c r="G560" s="96"/>
      <c r="H560" s="96"/>
      <c r="I560" s="96"/>
      <c r="J560" s="96"/>
      <c r="K560" s="96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  <c r="W560" s="96"/>
      <c r="X560" s="96"/>
      <c r="Y560" s="96"/>
      <c r="Z560" s="96"/>
      <c r="AA560" s="96"/>
      <c r="AB560" s="96"/>
      <c r="AC560" s="96"/>
      <c r="AD560" s="96"/>
      <c r="AE560" s="64"/>
      <c r="AF560" s="64"/>
      <c r="AG560" s="64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  <c r="AV560" s="64"/>
      <c r="AW560" s="64"/>
    </row>
    <row r="561" spans="1:49" ht="14.25" customHeight="1" x14ac:dyDescent="0.25">
      <c r="A561" s="64"/>
      <c r="B561" s="64"/>
      <c r="C561" s="64"/>
      <c r="D561" s="64"/>
      <c r="E561" s="64"/>
      <c r="F561" s="96"/>
      <c r="G561" s="96"/>
      <c r="H561" s="96"/>
      <c r="I561" s="96"/>
      <c r="J561" s="96"/>
      <c r="K561" s="96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  <c r="Z561" s="96"/>
      <c r="AA561" s="96"/>
      <c r="AB561" s="96"/>
      <c r="AC561" s="96"/>
      <c r="AD561" s="96"/>
      <c r="AE561" s="64"/>
      <c r="AF561" s="64"/>
      <c r="AG561" s="64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  <c r="AV561" s="64"/>
      <c r="AW561" s="64"/>
    </row>
    <row r="562" spans="1:49" ht="14.25" customHeight="1" x14ac:dyDescent="0.25">
      <c r="A562" s="64"/>
      <c r="B562" s="64"/>
      <c r="C562" s="64"/>
      <c r="D562" s="64"/>
      <c r="E562" s="64"/>
      <c r="F562" s="96"/>
      <c r="G562" s="96"/>
      <c r="H562" s="96"/>
      <c r="I562" s="96"/>
      <c r="J562" s="96"/>
      <c r="K562" s="96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  <c r="W562" s="96"/>
      <c r="X562" s="96"/>
      <c r="Y562" s="96"/>
      <c r="Z562" s="96"/>
      <c r="AA562" s="96"/>
      <c r="AB562" s="96"/>
      <c r="AC562" s="96"/>
      <c r="AD562" s="96"/>
      <c r="AE562" s="64"/>
      <c r="AF562" s="64"/>
      <c r="AG562" s="64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  <c r="AV562" s="64"/>
      <c r="AW562" s="64"/>
    </row>
    <row r="563" spans="1:49" ht="14.25" customHeight="1" x14ac:dyDescent="0.25">
      <c r="A563" s="64"/>
      <c r="B563" s="64"/>
      <c r="C563" s="64"/>
      <c r="D563" s="64"/>
      <c r="E563" s="64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  <c r="W563" s="96"/>
      <c r="X563" s="96"/>
      <c r="Y563" s="96"/>
      <c r="Z563" s="96"/>
      <c r="AA563" s="96"/>
      <c r="AB563" s="96"/>
      <c r="AC563" s="96"/>
      <c r="AD563" s="96"/>
      <c r="AE563" s="64"/>
      <c r="AF563" s="64"/>
      <c r="AG563" s="64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  <c r="AV563" s="64"/>
      <c r="AW563" s="64"/>
    </row>
    <row r="564" spans="1:49" ht="14.25" customHeight="1" x14ac:dyDescent="0.25">
      <c r="A564" s="64"/>
      <c r="B564" s="64"/>
      <c r="C564" s="64"/>
      <c r="D564" s="64"/>
      <c r="E564" s="64"/>
      <c r="F564" s="96"/>
      <c r="G564" s="96"/>
      <c r="H564" s="96"/>
      <c r="I564" s="96"/>
      <c r="J564" s="96"/>
      <c r="K564" s="96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  <c r="W564" s="96"/>
      <c r="X564" s="96"/>
      <c r="Y564" s="96"/>
      <c r="Z564" s="96"/>
      <c r="AA564" s="96"/>
      <c r="AB564" s="96"/>
      <c r="AC564" s="96"/>
      <c r="AD564" s="96"/>
      <c r="AE564" s="64"/>
      <c r="AF564" s="64"/>
      <c r="AG564" s="64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  <c r="AV564" s="64"/>
      <c r="AW564" s="64"/>
    </row>
    <row r="565" spans="1:49" ht="14.25" customHeight="1" x14ac:dyDescent="0.25">
      <c r="A565" s="64"/>
      <c r="B565" s="64"/>
      <c r="C565" s="64"/>
      <c r="D565" s="64"/>
      <c r="E565" s="64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  <c r="W565" s="96"/>
      <c r="X565" s="96"/>
      <c r="Y565" s="96"/>
      <c r="Z565" s="96"/>
      <c r="AA565" s="96"/>
      <c r="AB565" s="96"/>
      <c r="AC565" s="96"/>
      <c r="AD565" s="96"/>
      <c r="AE565" s="64"/>
      <c r="AF565" s="64"/>
      <c r="AG565" s="64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  <c r="AV565" s="64"/>
      <c r="AW565" s="64"/>
    </row>
    <row r="566" spans="1:49" ht="14.25" customHeight="1" x14ac:dyDescent="0.25">
      <c r="A566" s="64"/>
      <c r="B566" s="64"/>
      <c r="C566" s="64"/>
      <c r="D566" s="64"/>
      <c r="E566" s="64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  <c r="Z566" s="96"/>
      <c r="AA566" s="96"/>
      <c r="AB566" s="96"/>
      <c r="AC566" s="96"/>
      <c r="AD566" s="96"/>
      <c r="AE566" s="64"/>
      <c r="AF566" s="64"/>
      <c r="AG566" s="64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  <c r="AV566" s="64"/>
      <c r="AW566" s="64"/>
    </row>
    <row r="567" spans="1:49" ht="14.25" customHeight="1" x14ac:dyDescent="0.25">
      <c r="A567" s="64"/>
      <c r="B567" s="64"/>
      <c r="C567" s="64"/>
      <c r="D567" s="64"/>
      <c r="E567" s="64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  <c r="Z567" s="96"/>
      <c r="AA567" s="96"/>
      <c r="AB567" s="96"/>
      <c r="AC567" s="96"/>
      <c r="AD567" s="96"/>
      <c r="AE567" s="64"/>
      <c r="AF567" s="64"/>
      <c r="AG567" s="64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  <c r="AV567" s="64"/>
      <c r="AW567" s="64"/>
    </row>
    <row r="568" spans="1:49" ht="14.25" customHeight="1" x14ac:dyDescent="0.25">
      <c r="A568" s="64"/>
      <c r="B568" s="64"/>
      <c r="C568" s="64"/>
      <c r="D568" s="64"/>
      <c r="E568" s="64"/>
      <c r="F568" s="96"/>
      <c r="G568" s="96"/>
      <c r="H568" s="96"/>
      <c r="I568" s="96"/>
      <c r="J568" s="96"/>
      <c r="K568" s="96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  <c r="Z568" s="96"/>
      <c r="AA568" s="96"/>
      <c r="AB568" s="96"/>
      <c r="AC568" s="96"/>
      <c r="AD568" s="96"/>
      <c r="AE568" s="64"/>
      <c r="AF568" s="64"/>
      <c r="AG568" s="64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  <c r="AV568" s="64"/>
      <c r="AW568" s="64"/>
    </row>
    <row r="569" spans="1:49" ht="14.25" customHeight="1" x14ac:dyDescent="0.25">
      <c r="A569" s="64"/>
      <c r="B569" s="64"/>
      <c r="C569" s="64"/>
      <c r="D569" s="64"/>
      <c r="E569" s="64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  <c r="Z569" s="96"/>
      <c r="AA569" s="96"/>
      <c r="AB569" s="96"/>
      <c r="AC569" s="96"/>
      <c r="AD569" s="96"/>
      <c r="AE569" s="64"/>
      <c r="AF569" s="64"/>
      <c r="AG569" s="64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  <c r="AV569" s="64"/>
      <c r="AW569" s="64"/>
    </row>
    <row r="570" spans="1:49" ht="14.25" customHeight="1" x14ac:dyDescent="0.25">
      <c r="A570" s="64"/>
      <c r="B570" s="64"/>
      <c r="C570" s="64"/>
      <c r="D570" s="64"/>
      <c r="E570" s="64"/>
      <c r="F570" s="96"/>
      <c r="G570" s="96"/>
      <c r="H570" s="96"/>
      <c r="I570" s="96"/>
      <c r="J570" s="96"/>
      <c r="K570" s="96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  <c r="Z570" s="96"/>
      <c r="AA570" s="96"/>
      <c r="AB570" s="96"/>
      <c r="AC570" s="96"/>
      <c r="AD570" s="96"/>
      <c r="AE570" s="64"/>
      <c r="AF570" s="64"/>
      <c r="AG570" s="64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  <c r="AV570" s="64"/>
      <c r="AW570" s="64"/>
    </row>
    <row r="571" spans="1:49" ht="14.25" customHeight="1" x14ac:dyDescent="0.25">
      <c r="A571" s="64"/>
      <c r="B571" s="64"/>
      <c r="C571" s="64"/>
      <c r="D571" s="64"/>
      <c r="E571" s="64"/>
      <c r="F571" s="96"/>
      <c r="G571" s="96"/>
      <c r="H571" s="96"/>
      <c r="I571" s="96"/>
      <c r="J571" s="96"/>
      <c r="K571" s="96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  <c r="Z571" s="96"/>
      <c r="AA571" s="96"/>
      <c r="AB571" s="96"/>
      <c r="AC571" s="96"/>
      <c r="AD571" s="96"/>
      <c r="AE571" s="64"/>
      <c r="AF571" s="64"/>
      <c r="AG571" s="64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  <c r="AV571" s="64"/>
      <c r="AW571" s="64"/>
    </row>
    <row r="572" spans="1:49" ht="14.25" customHeight="1" x14ac:dyDescent="0.25">
      <c r="A572" s="64"/>
      <c r="B572" s="64"/>
      <c r="C572" s="64"/>
      <c r="D572" s="64"/>
      <c r="E572" s="64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  <c r="Z572" s="96"/>
      <c r="AA572" s="96"/>
      <c r="AB572" s="96"/>
      <c r="AC572" s="96"/>
      <c r="AD572" s="96"/>
      <c r="AE572" s="64"/>
      <c r="AF572" s="64"/>
      <c r="AG572" s="64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  <c r="AV572" s="64"/>
      <c r="AW572" s="64"/>
    </row>
    <row r="573" spans="1:49" ht="14.25" customHeight="1" x14ac:dyDescent="0.25">
      <c r="A573" s="64"/>
      <c r="B573" s="64"/>
      <c r="C573" s="64"/>
      <c r="D573" s="64"/>
      <c r="E573" s="64"/>
      <c r="F573" s="96"/>
      <c r="G573" s="96"/>
      <c r="H573" s="96"/>
      <c r="I573" s="96"/>
      <c r="J573" s="96"/>
      <c r="K573" s="96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  <c r="W573" s="96"/>
      <c r="X573" s="96"/>
      <c r="Y573" s="96"/>
      <c r="Z573" s="96"/>
      <c r="AA573" s="96"/>
      <c r="AB573" s="96"/>
      <c r="AC573" s="96"/>
      <c r="AD573" s="96"/>
      <c r="AE573" s="64"/>
      <c r="AF573" s="64"/>
      <c r="AG573" s="64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  <c r="AV573" s="64"/>
      <c r="AW573" s="64"/>
    </row>
    <row r="574" spans="1:49" ht="14.25" customHeight="1" x14ac:dyDescent="0.25">
      <c r="A574" s="64"/>
      <c r="B574" s="64"/>
      <c r="C574" s="64"/>
      <c r="D574" s="64"/>
      <c r="E574" s="64"/>
      <c r="F574" s="96"/>
      <c r="G574" s="96"/>
      <c r="H574" s="96"/>
      <c r="I574" s="96"/>
      <c r="J574" s="96"/>
      <c r="K574" s="96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  <c r="W574" s="96"/>
      <c r="X574" s="96"/>
      <c r="Y574" s="96"/>
      <c r="Z574" s="96"/>
      <c r="AA574" s="96"/>
      <c r="AB574" s="96"/>
      <c r="AC574" s="96"/>
      <c r="AD574" s="96"/>
      <c r="AE574" s="64"/>
      <c r="AF574" s="64"/>
      <c r="AG574" s="64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  <c r="AV574" s="64"/>
      <c r="AW574" s="64"/>
    </row>
    <row r="575" spans="1:49" ht="14.25" customHeight="1" x14ac:dyDescent="0.25">
      <c r="A575" s="64"/>
      <c r="B575" s="64"/>
      <c r="C575" s="64"/>
      <c r="D575" s="64"/>
      <c r="E575" s="64"/>
      <c r="F575" s="96"/>
      <c r="G575" s="96"/>
      <c r="H575" s="96"/>
      <c r="I575" s="96"/>
      <c r="J575" s="96"/>
      <c r="K575" s="96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  <c r="W575" s="96"/>
      <c r="X575" s="96"/>
      <c r="Y575" s="96"/>
      <c r="Z575" s="96"/>
      <c r="AA575" s="96"/>
      <c r="AB575" s="96"/>
      <c r="AC575" s="96"/>
      <c r="AD575" s="96"/>
      <c r="AE575" s="64"/>
      <c r="AF575" s="64"/>
      <c r="AG575" s="64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  <c r="AV575" s="64"/>
      <c r="AW575" s="64"/>
    </row>
    <row r="576" spans="1:49" ht="14.25" customHeight="1" x14ac:dyDescent="0.25">
      <c r="A576" s="64"/>
      <c r="B576" s="64"/>
      <c r="C576" s="64"/>
      <c r="D576" s="64"/>
      <c r="E576" s="64"/>
      <c r="F576" s="96"/>
      <c r="G576" s="96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  <c r="Z576" s="96"/>
      <c r="AA576" s="96"/>
      <c r="AB576" s="96"/>
      <c r="AC576" s="96"/>
      <c r="AD576" s="96"/>
      <c r="AE576" s="64"/>
      <c r="AF576" s="64"/>
      <c r="AG576" s="64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  <c r="AV576" s="64"/>
      <c r="AW576" s="64"/>
    </row>
    <row r="577" spans="1:49" ht="14.25" customHeight="1" x14ac:dyDescent="0.25">
      <c r="A577" s="64"/>
      <c r="B577" s="64"/>
      <c r="C577" s="64"/>
      <c r="D577" s="64"/>
      <c r="E577" s="64"/>
      <c r="F577" s="96"/>
      <c r="G577" s="96"/>
      <c r="H577" s="96"/>
      <c r="I577" s="96"/>
      <c r="J577" s="96"/>
      <c r="K577" s="96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  <c r="Z577" s="96"/>
      <c r="AA577" s="96"/>
      <c r="AB577" s="96"/>
      <c r="AC577" s="96"/>
      <c r="AD577" s="96"/>
      <c r="AE577" s="64"/>
      <c r="AF577" s="64"/>
      <c r="AG577" s="64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  <c r="AV577" s="64"/>
      <c r="AW577" s="64"/>
    </row>
    <row r="578" spans="1:49" ht="14.25" customHeight="1" x14ac:dyDescent="0.25">
      <c r="A578" s="64"/>
      <c r="B578" s="64"/>
      <c r="C578" s="64"/>
      <c r="D578" s="64"/>
      <c r="E578" s="64"/>
      <c r="F578" s="96"/>
      <c r="G578" s="96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96"/>
      <c r="Y578" s="96"/>
      <c r="Z578" s="96"/>
      <c r="AA578" s="96"/>
      <c r="AB578" s="96"/>
      <c r="AC578" s="96"/>
      <c r="AD578" s="96"/>
      <c r="AE578" s="64"/>
      <c r="AF578" s="64"/>
      <c r="AG578" s="64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  <c r="AV578" s="64"/>
      <c r="AW578" s="64"/>
    </row>
    <row r="579" spans="1:49" ht="14.25" customHeight="1" x14ac:dyDescent="0.25">
      <c r="A579" s="64"/>
      <c r="B579" s="64"/>
      <c r="C579" s="64"/>
      <c r="D579" s="64"/>
      <c r="E579" s="64"/>
      <c r="F579" s="96"/>
      <c r="G579" s="96"/>
      <c r="H579" s="96"/>
      <c r="I579" s="96"/>
      <c r="J579" s="96"/>
      <c r="K579" s="96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  <c r="W579" s="96"/>
      <c r="X579" s="96"/>
      <c r="Y579" s="96"/>
      <c r="Z579" s="96"/>
      <c r="AA579" s="96"/>
      <c r="AB579" s="96"/>
      <c r="AC579" s="96"/>
      <c r="AD579" s="96"/>
      <c r="AE579" s="64"/>
      <c r="AF579" s="64"/>
      <c r="AG579" s="64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  <c r="AV579" s="64"/>
      <c r="AW579" s="64"/>
    </row>
    <row r="580" spans="1:49" ht="14.25" customHeight="1" x14ac:dyDescent="0.25">
      <c r="A580" s="64"/>
      <c r="B580" s="64"/>
      <c r="C580" s="64"/>
      <c r="D580" s="64"/>
      <c r="E580" s="64"/>
      <c r="F580" s="96"/>
      <c r="G580" s="96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96"/>
      <c r="Y580" s="96"/>
      <c r="Z580" s="96"/>
      <c r="AA580" s="96"/>
      <c r="AB580" s="96"/>
      <c r="AC580" s="96"/>
      <c r="AD580" s="96"/>
      <c r="AE580" s="64"/>
      <c r="AF580" s="64"/>
      <c r="AG580" s="64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  <c r="AV580" s="64"/>
      <c r="AW580" s="64"/>
    </row>
    <row r="581" spans="1:49" ht="14.25" customHeight="1" x14ac:dyDescent="0.25">
      <c r="A581" s="64"/>
      <c r="B581" s="64"/>
      <c r="C581" s="64"/>
      <c r="D581" s="64"/>
      <c r="E581" s="64"/>
      <c r="F581" s="96"/>
      <c r="G581" s="96"/>
      <c r="H581" s="96"/>
      <c r="I581" s="96"/>
      <c r="J581" s="96"/>
      <c r="K581" s="96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  <c r="Z581" s="96"/>
      <c r="AA581" s="96"/>
      <c r="AB581" s="96"/>
      <c r="AC581" s="96"/>
      <c r="AD581" s="96"/>
      <c r="AE581" s="64"/>
      <c r="AF581" s="64"/>
      <c r="AG581" s="64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  <c r="AV581" s="64"/>
      <c r="AW581" s="64"/>
    </row>
    <row r="582" spans="1:49" ht="14.25" customHeight="1" x14ac:dyDescent="0.25">
      <c r="A582" s="64"/>
      <c r="B582" s="64"/>
      <c r="C582" s="64"/>
      <c r="D582" s="64"/>
      <c r="E582" s="64"/>
      <c r="F582" s="96"/>
      <c r="G582" s="96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96"/>
      <c r="Y582" s="96"/>
      <c r="Z582" s="96"/>
      <c r="AA582" s="96"/>
      <c r="AB582" s="96"/>
      <c r="AC582" s="96"/>
      <c r="AD582" s="96"/>
      <c r="AE582" s="64"/>
      <c r="AF582" s="64"/>
      <c r="AG582" s="64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  <c r="AV582" s="64"/>
      <c r="AW582" s="64"/>
    </row>
    <row r="583" spans="1:49" ht="14.25" customHeight="1" x14ac:dyDescent="0.25">
      <c r="A583" s="64"/>
      <c r="B583" s="64"/>
      <c r="C583" s="64"/>
      <c r="D583" s="64"/>
      <c r="E583" s="64"/>
      <c r="F583" s="96"/>
      <c r="G583" s="96"/>
      <c r="H583" s="96"/>
      <c r="I583" s="96"/>
      <c r="J583" s="96"/>
      <c r="K583" s="96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  <c r="W583" s="96"/>
      <c r="X583" s="96"/>
      <c r="Y583" s="96"/>
      <c r="Z583" s="96"/>
      <c r="AA583" s="96"/>
      <c r="AB583" s="96"/>
      <c r="AC583" s="96"/>
      <c r="AD583" s="96"/>
      <c r="AE583" s="64"/>
      <c r="AF583" s="64"/>
      <c r="AG583" s="64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  <c r="AV583" s="64"/>
      <c r="AW583" s="64"/>
    </row>
    <row r="584" spans="1:49" ht="14.25" customHeight="1" x14ac:dyDescent="0.25">
      <c r="A584" s="64"/>
      <c r="B584" s="64"/>
      <c r="C584" s="64"/>
      <c r="D584" s="64"/>
      <c r="E584" s="64"/>
      <c r="F584" s="96"/>
      <c r="G584" s="96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  <c r="Z584" s="96"/>
      <c r="AA584" s="96"/>
      <c r="AB584" s="96"/>
      <c r="AC584" s="96"/>
      <c r="AD584" s="96"/>
      <c r="AE584" s="64"/>
      <c r="AF584" s="64"/>
      <c r="AG584" s="64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  <c r="AV584" s="64"/>
      <c r="AW584" s="64"/>
    </row>
    <row r="585" spans="1:49" ht="14.25" customHeight="1" x14ac:dyDescent="0.25">
      <c r="A585" s="64"/>
      <c r="B585" s="64"/>
      <c r="C585" s="64"/>
      <c r="D585" s="64"/>
      <c r="E585" s="64"/>
      <c r="F585" s="96"/>
      <c r="G585" s="96"/>
      <c r="H585" s="96"/>
      <c r="I585" s="96"/>
      <c r="J585" s="96"/>
      <c r="K585" s="96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  <c r="Z585" s="96"/>
      <c r="AA585" s="96"/>
      <c r="AB585" s="96"/>
      <c r="AC585" s="96"/>
      <c r="AD585" s="96"/>
      <c r="AE585" s="64"/>
      <c r="AF585" s="64"/>
      <c r="AG585" s="64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  <c r="AV585" s="64"/>
      <c r="AW585" s="64"/>
    </row>
    <row r="586" spans="1:49" ht="14.25" customHeight="1" x14ac:dyDescent="0.25">
      <c r="A586" s="64"/>
      <c r="B586" s="64"/>
      <c r="C586" s="64"/>
      <c r="D586" s="64"/>
      <c r="E586" s="64"/>
      <c r="F586" s="96"/>
      <c r="G586" s="96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  <c r="Z586" s="96"/>
      <c r="AA586" s="96"/>
      <c r="AB586" s="96"/>
      <c r="AC586" s="96"/>
      <c r="AD586" s="96"/>
      <c r="AE586" s="64"/>
      <c r="AF586" s="64"/>
      <c r="AG586" s="64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  <c r="AV586" s="64"/>
      <c r="AW586" s="64"/>
    </row>
    <row r="587" spans="1:49" ht="14.25" customHeight="1" x14ac:dyDescent="0.25">
      <c r="A587" s="64"/>
      <c r="B587" s="64"/>
      <c r="C587" s="64"/>
      <c r="D587" s="64"/>
      <c r="E587" s="64"/>
      <c r="F587" s="96"/>
      <c r="G587" s="96"/>
      <c r="H587" s="96"/>
      <c r="I587" s="96"/>
      <c r="J587" s="96"/>
      <c r="K587" s="96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  <c r="W587" s="96"/>
      <c r="X587" s="96"/>
      <c r="Y587" s="96"/>
      <c r="Z587" s="96"/>
      <c r="AA587" s="96"/>
      <c r="AB587" s="96"/>
      <c r="AC587" s="96"/>
      <c r="AD587" s="96"/>
      <c r="AE587" s="64"/>
      <c r="AF587" s="64"/>
      <c r="AG587" s="64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  <c r="AV587" s="64"/>
      <c r="AW587" s="64"/>
    </row>
    <row r="588" spans="1:49" ht="14.25" customHeight="1" x14ac:dyDescent="0.25">
      <c r="A588" s="64"/>
      <c r="B588" s="64"/>
      <c r="C588" s="64"/>
      <c r="D588" s="64"/>
      <c r="E588" s="64"/>
      <c r="F588" s="96"/>
      <c r="G588" s="96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96"/>
      <c r="Y588" s="96"/>
      <c r="Z588" s="96"/>
      <c r="AA588" s="96"/>
      <c r="AB588" s="96"/>
      <c r="AC588" s="96"/>
      <c r="AD588" s="96"/>
      <c r="AE588" s="64"/>
      <c r="AF588" s="64"/>
      <c r="AG588" s="64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  <c r="AV588" s="64"/>
      <c r="AW588" s="64"/>
    </row>
    <row r="589" spans="1:49" ht="14.25" customHeight="1" x14ac:dyDescent="0.25">
      <c r="A589" s="64"/>
      <c r="B589" s="64"/>
      <c r="C589" s="64"/>
      <c r="D589" s="64"/>
      <c r="E589" s="64"/>
      <c r="F589" s="96"/>
      <c r="G589" s="96"/>
      <c r="H589" s="96"/>
      <c r="I589" s="96"/>
      <c r="J589" s="96"/>
      <c r="K589" s="96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  <c r="W589" s="96"/>
      <c r="X589" s="96"/>
      <c r="Y589" s="96"/>
      <c r="Z589" s="96"/>
      <c r="AA589" s="96"/>
      <c r="AB589" s="96"/>
      <c r="AC589" s="96"/>
      <c r="AD589" s="96"/>
      <c r="AE589" s="64"/>
      <c r="AF589" s="64"/>
      <c r="AG589" s="64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  <c r="AV589" s="64"/>
      <c r="AW589" s="64"/>
    </row>
    <row r="590" spans="1:49" ht="14.25" customHeight="1" x14ac:dyDescent="0.25">
      <c r="A590" s="64"/>
      <c r="B590" s="64"/>
      <c r="C590" s="64"/>
      <c r="D590" s="64"/>
      <c r="E590" s="64"/>
      <c r="F590" s="96"/>
      <c r="G590" s="96"/>
      <c r="H590" s="96"/>
      <c r="I590" s="96"/>
      <c r="J590" s="96"/>
      <c r="K590" s="96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  <c r="W590" s="96"/>
      <c r="X590" s="96"/>
      <c r="Y590" s="96"/>
      <c r="Z590" s="96"/>
      <c r="AA590" s="96"/>
      <c r="AB590" s="96"/>
      <c r="AC590" s="96"/>
      <c r="AD590" s="96"/>
      <c r="AE590" s="64"/>
      <c r="AF590" s="64"/>
      <c r="AG590" s="64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  <c r="AV590" s="64"/>
      <c r="AW590" s="64"/>
    </row>
    <row r="591" spans="1:49" ht="14.25" customHeight="1" x14ac:dyDescent="0.25">
      <c r="A591" s="64"/>
      <c r="B591" s="64"/>
      <c r="C591" s="64"/>
      <c r="D591" s="64"/>
      <c r="E591" s="64"/>
      <c r="F591" s="96"/>
      <c r="G591" s="96"/>
      <c r="H591" s="96"/>
      <c r="I591" s="96"/>
      <c r="J591" s="96"/>
      <c r="K591" s="96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  <c r="Z591" s="96"/>
      <c r="AA591" s="96"/>
      <c r="AB591" s="96"/>
      <c r="AC591" s="96"/>
      <c r="AD591" s="96"/>
      <c r="AE591" s="64"/>
      <c r="AF591" s="64"/>
      <c r="AG591" s="64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  <c r="AV591" s="64"/>
      <c r="AW591" s="64"/>
    </row>
    <row r="592" spans="1:49" ht="14.25" customHeight="1" x14ac:dyDescent="0.25">
      <c r="A592" s="64"/>
      <c r="B592" s="64"/>
      <c r="C592" s="64"/>
      <c r="D592" s="64"/>
      <c r="E592" s="64"/>
      <c r="F592" s="96"/>
      <c r="G592" s="96"/>
      <c r="H592" s="96"/>
      <c r="I592" s="96"/>
      <c r="J592" s="96"/>
      <c r="K592" s="96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  <c r="W592" s="96"/>
      <c r="X592" s="96"/>
      <c r="Y592" s="96"/>
      <c r="Z592" s="96"/>
      <c r="AA592" s="96"/>
      <c r="AB592" s="96"/>
      <c r="AC592" s="96"/>
      <c r="AD592" s="96"/>
      <c r="AE592" s="64"/>
      <c r="AF592" s="64"/>
      <c r="AG592" s="64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  <c r="AV592" s="64"/>
      <c r="AW592" s="64"/>
    </row>
    <row r="593" spans="1:49" ht="14.25" customHeight="1" x14ac:dyDescent="0.25">
      <c r="A593" s="64"/>
      <c r="B593" s="64"/>
      <c r="C593" s="64"/>
      <c r="D593" s="64"/>
      <c r="E593" s="64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96"/>
      <c r="X593" s="96"/>
      <c r="Y593" s="96"/>
      <c r="Z593" s="96"/>
      <c r="AA593" s="96"/>
      <c r="AB593" s="96"/>
      <c r="AC593" s="96"/>
      <c r="AD593" s="96"/>
      <c r="AE593" s="64"/>
      <c r="AF593" s="64"/>
      <c r="AG593" s="64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  <c r="AV593" s="64"/>
      <c r="AW593" s="64"/>
    </row>
    <row r="594" spans="1:49" ht="14.25" customHeight="1" x14ac:dyDescent="0.25">
      <c r="A594" s="64"/>
      <c r="B594" s="64"/>
      <c r="C594" s="64"/>
      <c r="D594" s="64"/>
      <c r="E594" s="64"/>
      <c r="F594" s="96"/>
      <c r="G594" s="96"/>
      <c r="H594" s="96"/>
      <c r="I594" s="96"/>
      <c r="J594" s="96"/>
      <c r="K594" s="96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  <c r="W594" s="96"/>
      <c r="X594" s="96"/>
      <c r="Y594" s="96"/>
      <c r="Z594" s="96"/>
      <c r="AA594" s="96"/>
      <c r="AB594" s="96"/>
      <c r="AC594" s="96"/>
      <c r="AD594" s="96"/>
      <c r="AE594" s="64"/>
      <c r="AF594" s="64"/>
      <c r="AG594" s="64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  <c r="AV594" s="64"/>
      <c r="AW594" s="64"/>
    </row>
    <row r="595" spans="1:49" ht="14.25" customHeight="1" x14ac:dyDescent="0.25">
      <c r="A595" s="64"/>
      <c r="B595" s="64"/>
      <c r="C595" s="64"/>
      <c r="D595" s="64"/>
      <c r="E595" s="64"/>
      <c r="F595" s="96"/>
      <c r="G595" s="96"/>
      <c r="H595" s="96"/>
      <c r="I595" s="96"/>
      <c r="J595" s="96"/>
      <c r="K595" s="96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96"/>
      <c r="X595" s="96"/>
      <c r="Y595" s="96"/>
      <c r="Z595" s="96"/>
      <c r="AA595" s="96"/>
      <c r="AB595" s="96"/>
      <c r="AC595" s="96"/>
      <c r="AD595" s="96"/>
      <c r="AE595" s="64"/>
      <c r="AF595" s="64"/>
      <c r="AG595" s="64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  <c r="AV595" s="64"/>
      <c r="AW595" s="64"/>
    </row>
    <row r="596" spans="1:49" ht="14.25" customHeight="1" x14ac:dyDescent="0.25">
      <c r="A596" s="64"/>
      <c r="B596" s="64"/>
      <c r="C596" s="64"/>
      <c r="D596" s="64"/>
      <c r="E596" s="64"/>
      <c r="F596" s="96"/>
      <c r="G596" s="96"/>
      <c r="H596" s="96"/>
      <c r="I596" s="96"/>
      <c r="J596" s="96"/>
      <c r="K596" s="96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  <c r="Z596" s="96"/>
      <c r="AA596" s="96"/>
      <c r="AB596" s="96"/>
      <c r="AC596" s="96"/>
      <c r="AD596" s="96"/>
      <c r="AE596" s="64"/>
      <c r="AF596" s="64"/>
      <c r="AG596" s="64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  <c r="AV596" s="64"/>
      <c r="AW596" s="64"/>
    </row>
    <row r="597" spans="1:49" ht="14.25" customHeight="1" x14ac:dyDescent="0.25">
      <c r="A597" s="64"/>
      <c r="B597" s="64"/>
      <c r="C597" s="64"/>
      <c r="D597" s="64"/>
      <c r="E597" s="64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96"/>
      <c r="X597" s="96"/>
      <c r="Y597" s="96"/>
      <c r="Z597" s="96"/>
      <c r="AA597" s="96"/>
      <c r="AB597" s="96"/>
      <c r="AC597" s="96"/>
      <c r="AD597" s="96"/>
      <c r="AE597" s="64"/>
      <c r="AF597" s="64"/>
      <c r="AG597" s="64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  <c r="AV597" s="64"/>
      <c r="AW597" s="64"/>
    </row>
    <row r="598" spans="1:49" ht="14.25" customHeight="1" x14ac:dyDescent="0.25">
      <c r="A598" s="64"/>
      <c r="B598" s="64"/>
      <c r="C598" s="64"/>
      <c r="D598" s="64"/>
      <c r="E598" s="64"/>
      <c r="F598" s="96"/>
      <c r="G598" s="96"/>
      <c r="H598" s="96"/>
      <c r="I598" s="96"/>
      <c r="J598" s="96"/>
      <c r="K598" s="96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96"/>
      <c r="X598" s="96"/>
      <c r="Y598" s="96"/>
      <c r="Z598" s="96"/>
      <c r="AA598" s="96"/>
      <c r="AB598" s="96"/>
      <c r="AC598" s="96"/>
      <c r="AD598" s="96"/>
      <c r="AE598" s="64"/>
      <c r="AF598" s="64"/>
      <c r="AG598" s="64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  <c r="AV598" s="64"/>
      <c r="AW598" s="64"/>
    </row>
    <row r="599" spans="1:49" ht="14.25" customHeight="1" x14ac:dyDescent="0.25">
      <c r="A599" s="64"/>
      <c r="B599" s="64"/>
      <c r="C599" s="64"/>
      <c r="D599" s="64"/>
      <c r="E599" s="64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96"/>
      <c r="X599" s="96"/>
      <c r="Y599" s="96"/>
      <c r="Z599" s="96"/>
      <c r="AA599" s="96"/>
      <c r="AB599" s="96"/>
      <c r="AC599" s="96"/>
      <c r="AD599" s="96"/>
      <c r="AE599" s="64"/>
      <c r="AF599" s="64"/>
      <c r="AG599" s="64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  <c r="AV599" s="64"/>
      <c r="AW599" s="64"/>
    </row>
    <row r="600" spans="1:49" ht="14.25" customHeight="1" x14ac:dyDescent="0.25">
      <c r="A600" s="64"/>
      <c r="B600" s="64"/>
      <c r="C600" s="64"/>
      <c r="D600" s="64"/>
      <c r="E600" s="64"/>
      <c r="F600" s="96"/>
      <c r="G600" s="96"/>
      <c r="H600" s="96"/>
      <c r="I600" s="96"/>
      <c r="J600" s="96"/>
      <c r="K600" s="96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  <c r="W600" s="96"/>
      <c r="X600" s="96"/>
      <c r="Y600" s="96"/>
      <c r="Z600" s="96"/>
      <c r="AA600" s="96"/>
      <c r="AB600" s="96"/>
      <c r="AC600" s="96"/>
      <c r="AD600" s="96"/>
      <c r="AE600" s="64"/>
      <c r="AF600" s="64"/>
      <c r="AG600" s="64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  <c r="AV600" s="64"/>
      <c r="AW600" s="64"/>
    </row>
    <row r="601" spans="1:49" ht="14.25" customHeight="1" x14ac:dyDescent="0.25">
      <c r="A601" s="64"/>
      <c r="B601" s="64"/>
      <c r="C601" s="64"/>
      <c r="D601" s="64"/>
      <c r="E601" s="64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  <c r="Z601" s="96"/>
      <c r="AA601" s="96"/>
      <c r="AB601" s="96"/>
      <c r="AC601" s="96"/>
      <c r="AD601" s="96"/>
      <c r="AE601" s="64"/>
      <c r="AF601" s="64"/>
      <c r="AG601" s="64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  <c r="AV601" s="64"/>
      <c r="AW601" s="64"/>
    </row>
    <row r="602" spans="1:49" ht="14.25" customHeight="1" x14ac:dyDescent="0.25">
      <c r="A602" s="64"/>
      <c r="B602" s="64"/>
      <c r="C602" s="64"/>
      <c r="D602" s="64"/>
      <c r="E602" s="64"/>
      <c r="F602" s="96"/>
      <c r="G602" s="96"/>
      <c r="H602" s="96"/>
      <c r="I602" s="96"/>
      <c r="J602" s="96"/>
      <c r="K602" s="96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  <c r="W602" s="96"/>
      <c r="X602" s="96"/>
      <c r="Y602" s="96"/>
      <c r="Z602" s="96"/>
      <c r="AA602" s="96"/>
      <c r="AB602" s="96"/>
      <c r="AC602" s="96"/>
      <c r="AD602" s="96"/>
      <c r="AE602" s="64"/>
      <c r="AF602" s="64"/>
      <c r="AG602" s="64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  <c r="AV602" s="64"/>
      <c r="AW602" s="64"/>
    </row>
    <row r="603" spans="1:49" ht="14.25" customHeight="1" x14ac:dyDescent="0.25">
      <c r="A603" s="64"/>
      <c r="B603" s="64"/>
      <c r="C603" s="64"/>
      <c r="D603" s="64"/>
      <c r="E603" s="64"/>
      <c r="F603" s="96"/>
      <c r="G603" s="96"/>
      <c r="H603" s="96"/>
      <c r="I603" s="96"/>
      <c r="J603" s="96"/>
      <c r="K603" s="96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  <c r="W603" s="96"/>
      <c r="X603" s="96"/>
      <c r="Y603" s="96"/>
      <c r="Z603" s="96"/>
      <c r="AA603" s="96"/>
      <c r="AB603" s="96"/>
      <c r="AC603" s="96"/>
      <c r="AD603" s="96"/>
      <c r="AE603" s="64"/>
      <c r="AF603" s="64"/>
      <c r="AG603" s="64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  <c r="AV603" s="64"/>
      <c r="AW603" s="64"/>
    </row>
    <row r="604" spans="1:49" ht="14.25" customHeight="1" x14ac:dyDescent="0.25">
      <c r="A604" s="64"/>
      <c r="B604" s="64"/>
      <c r="C604" s="64"/>
      <c r="D604" s="64"/>
      <c r="E604" s="64"/>
      <c r="F604" s="96"/>
      <c r="G604" s="96"/>
      <c r="H604" s="96"/>
      <c r="I604" s="96"/>
      <c r="J604" s="96"/>
      <c r="K604" s="96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  <c r="W604" s="96"/>
      <c r="X604" s="96"/>
      <c r="Y604" s="96"/>
      <c r="Z604" s="96"/>
      <c r="AA604" s="96"/>
      <c r="AB604" s="96"/>
      <c r="AC604" s="96"/>
      <c r="AD604" s="96"/>
      <c r="AE604" s="64"/>
      <c r="AF604" s="64"/>
      <c r="AG604" s="64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  <c r="AV604" s="64"/>
      <c r="AW604" s="64"/>
    </row>
    <row r="605" spans="1:49" ht="14.25" customHeight="1" x14ac:dyDescent="0.25">
      <c r="A605" s="64"/>
      <c r="B605" s="64"/>
      <c r="C605" s="64"/>
      <c r="D605" s="64"/>
      <c r="E605" s="64"/>
      <c r="F605" s="96"/>
      <c r="G605" s="96"/>
      <c r="H605" s="96"/>
      <c r="I605" s="96"/>
      <c r="J605" s="96"/>
      <c r="K605" s="96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  <c r="W605" s="96"/>
      <c r="X605" s="96"/>
      <c r="Y605" s="96"/>
      <c r="Z605" s="96"/>
      <c r="AA605" s="96"/>
      <c r="AB605" s="96"/>
      <c r="AC605" s="96"/>
      <c r="AD605" s="96"/>
      <c r="AE605" s="64"/>
      <c r="AF605" s="64"/>
      <c r="AG605" s="64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  <c r="AV605" s="64"/>
      <c r="AW605" s="64"/>
    </row>
    <row r="606" spans="1:49" ht="14.25" customHeight="1" x14ac:dyDescent="0.25">
      <c r="A606" s="64"/>
      <c r="B606" s="64"/>
      <c r="C606" s="64"/>
      <c r="D606" s="64"/>
      <c r="E606" s="64"/>
      <c r="F606" s="96"/>
      <c r="G606" s="96"/>
      <c r="H606" s="96"/>
      <c r="I606" s="96"/>
      <c r="J606" s="96"/>
      <c r="K606" s="96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  <c r="Z606" s="96"/>
      <c r="AA606" s="96"/>
      <c r="AB606" s="96"/>
      <c r="AC606" s="96"/>
      <c r="AD606" s="96"/>
      <c r="AE606" s="64"/>
      <c r="AF606" s="64"/>
      <c r="AG606" s="64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  <c r="AV606" s="64"/>
      <c r="AW606" s="64"/>
    </row>
    <row r="607" spans="1:49" ht="14.25" customHeight="1" x14ac:dyDescent="0.25">
      <c r="A607" s="64"/>
      <c r="B607" s="64"/>
      <c r="C607" s="64"/>
      <c r="D607" s="64"/>
      <c r="E607" s="64"/>
      <c r="F607" s="96"/>
      <c r="G607" s="96"/>
      <c r="H607" s="96"/>
      <c r="I607" s="96"/>
      <c r="J607" s="96"/>
      <c r="K607" s="96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  <c r="W607" s="96"/>
      <c r="X607" s="96"/>
      <c r="Y607" s="96"/>
      <c r="Z607" s="96"/>
      <c r="AA607" s="96"/>
      <c r="AB607" s="96"/>
      <c r="AC607" s="96"/>
      <c r="AD607" s="96"/>
      <c r="AE607" s="64"/>
      <c r="AF607" s="64"/>
      <c r="AG607" s="64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  <c r="AV607" s="64"/>
      <c r="AW607" s="64"/>
    </row>
    <row r="608" spans="1:49" ht="14.25" customHeight="1" x14ac:dyDescent="0.25">
      <c r="A608" s="64"/>
      <c r="B608" s="64"/>
      <c r="C608" s="64"/>
      <c r="D608" s="64"/>
      <c r="E608" s="64"/>
      <c r="F608" s="96"/>
      <c r="G608" s="96"/>
      <c r="H608" s="96"/>
      <c r="I608" s="96"/>
      <c r="J608" s="96"/>
      <c r="K608" s="96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/>
      <c r="Y608" s="96"/>
      <c r="Z608" s="96"/>
      <c r="AA608" s="96"/>
      <c r="AB608" s="96"/>
      <c r="AC608" s="96"/>
      <c r="AD608" s="96"/>
      <c r="AE608" s="64"/>
      <c r="AF608" s="64"/>
      <c r="AG608" s="64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  <c r="AV608" s="64"/>
      <c r="AW608" s="64"/>
    </row>
    <row r="609" spans="1:49" ht="14.25" customHeight="1" x14ac:dyDescent="0.25">
      <c r="A609" s="64"/>
      <c r="B609" s="64"/>
      <c r="C609" s="64"/>
      <c r="D609" s="64"/>
      <c r="E609" s="64"/>
      <c r="F609" s="96"/>
      <c r="G609" s="96"/>
      <c r="H609" s="96"/>
      <c r="I609" s="96"/>
      <c r="J609" s="96"/>
      <c r="K609" s="96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  <c r="W609" s="96"/>
      <c r="X609" s="96"/>
      <c r="Y609" s="96"/>
      <c r="Z609" s="96"/>
      <c r="AA609" s="96"/>
      <c r="AB609" s="96"/>
      <c r="AC609" s="96"/>
      <c r="AD609" s="96"/>
      <c r="AE609" s="64"/>
      <c r="AF609" s="64"/>
      <c r="AG609" s="64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  <c r="AV609" s="64"/>
      <c r="AW609" s="64"/>
    </row>
    <row r="610" spans="1:49" ht="14.25" customHeight="1" x14ac:dyDescent="0.25">
      <c r="A610" s="64"/>
      <c r="B610" s="64"/>
      <c r="C610" s="64"/>
      <c r="D610" s="64"/>
      <c r="E610" s="64"/>
      <c r="F610" s="96"/>
      <c r="G610" s="96"/>
      <c r="H610" s="96"/>
      <c r="I610" s="96"/>
      <c r="J610" s="96"/>
      <c r="K610" s="96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  <c r="W610" s="96"/>
      <c r="X610" s="96"/>
      <c r="Y610" s="96"/>
      <c r="Z610" s="96"/>
      <c r="AA610" s="96"/>
      <c r="AB610" s="96"/>
      <c r="AC610" s="96"/>
      <c r="AD610" s="96"/>
      <c r="AE610" s="64"/>
      <c r="AF610" s="64"/>
      <c r="AG610" s="64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  <c r="AV610" s="64"/>
      <c r="AW610" s="64"/>
    </row>
    <row r="611" spans="1:49" ht="14.25" customHeight="1" x14ac:dyDescent="0.25">
      <c r="A611" s="64"/>
      <c r="B611" s="64"/>
      <c r="C611" s="64"/>
      <c r="D611" s="64"/>
      <c r="E611" s="64"/>
      <c r="F611" s="96"/>
      <c r="G611" s="96"/>
      <c r="H611" s="96"/>
      <c r="I611" s="96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  <c r="Z611" s="96"/>
      <c r="AA611" s="96"/>
      <c r="AB611" s="96"/>
      <c r="AC611" s="96"/>
      <c r="AD611" s="96"/>
      <c r="AE611" s="64"/>
      <c r="AF611" s="64"/>
      <c r="AG611" s="64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  <c r="AV611" s="64"/>
      <c r="AW611" s="64"/>
    </row>
    <row r="612" spans="1:49" ht="14.25" customHeight="1" x14ac:dyDescent="0.25">
      <c r="A612" s="64"/>
      <c r="B612" s="64"/>
      <c r="C612" s="64"/>
      <c r="D612" s="64"/>
      <c r="E612" s="64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  <c r="Z612" s="96"/>
      <c r="AA612" s="96"/>
      <c r="AB612" s="96"/>
      <c r="AC612" s="96"/>
      <c r="AD612" s="96"/>
      <c r="AE612" s="64"/>
      <c r="AF612" s="64"/>
      <c r="AG612" s="64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  <c r="AV612" s="64"/>
      <c r="AW612" s="64"/>
    </row>
    <row r="613" spans="1:49" ht="14.25" customHeight="1" x14ac:dyDescent="0.25">
      <c r="A613" s="64"/>
      <c r="B613" s="64"/>
      <c r="C613" s="64"/>
      <c r="D613" s="64"/>
      <c r="E613" s="64"/>
      <c r="F613" s="96"/>
      <c r="G613" s="96"/>
      <c r="H613" s="96"/>
      <c r="I613" s="96"/>
      <c r="J613" s="96"/>
      <c r="K613" s="96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  <c r="W613" s="96"/>
      <c r="X613" s="96"/>
      <c r="Y613" s="96"/>
      <c r="Z613" s="96"/>
      <c r="AA613" s="96"/>
      <c r="AB613" s="96"/>
      <c r="AC613" s="96"/>
      <c r="AD613" s="96"/>
      <c r="AE613" s="64"/>
      <c r="AF613" s="64"/>
      <c r="AG613" s="64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  <c r="AV613" s="64"/>
      <c r="AW613" s="64"/>
    </row>
    <row r="614" spans="1:49" ht="14.25" customHeight="1" x14ac:dyDescent="0.25">
      <c r="A614" s="64"/>
      <c r="B614" s="64"/>
      <c r="C614" s="64"/>
      <c r="D614" s="64"/>
      <c r="E614" s="64"/>
      <c r="F614" s="96"/>
      <c r="G614" s="96"/>
      <c r="H614" s="96"/>
      <c r="I614" s="96"/>
      <c r="J614" s="96"/>
      <c r="K614" s="96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  <c r="W614" s="96"/>
      <c r="X614" s="96"/>
      <c r="Y614" s="96"/>
      <c r="Z614" s="96"/>
      <c r="AA614" s="96"/>
      <c r="AB614" s="96"/>
      <c r="AC614" s="96"/>
      <c r="AD614" s="96"/>
      <c r="AE614" s="64"/>
      <c r="AF614" s="64"/>
      <c r="AG614" s="64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  <c r="AV614" s="64"/>
      <c r="AW614" s="64"/>
    </row>
    <row r="615" spans="1:49" ht="14.25" customHeight="1" x14ac:dyDescent="0.25">
      <c r="A615" s="64"/>
      <c r="B615" s="64"/>
      <c r="C615" s="64"/>
      <c r="D615" s="64"/>
      <c r="E615" s="64"/>
      <c r="F615" s="96"/>
      <c r="G615" s="96"/>
      <c r="H615" s="96"/>
      <c r="I615" s="96"/>
      <c r="J615" s="96"/>
      <c r="K615" s="96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  <c r="Z615" s="96"/>
      <c r="AA615" s="96"/>
      <c r="AB615" s="96"/>
      <c r="AC615" s="96"/>
      <c r="AD615" s="96"/>
      <c r="AE615" s="64"/>
      <c r="AF615" s="64"/>
      <c r="AG615" s="64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  <c r="AV615" s="64"/>
      <c r="AW615" s="64"/>
    </row>
    <row r="616" spans="1:49" ht="14.25" customHeight="1" x14ac:dyDescent="0.25">
      <c r="A616" s="64"/>
      <c r="B616" s="64"/>
      <c r="C616" s="64"/>
      <c r="D616" s="64"/>
      <c r="E616" s="64"/>
      <c r="F616" s="96"/>
      <c r="G616" s="96"/>
      <c r="H616" s="96"/>
      <c r="I616" s="96"/>
      <c r="J616" s="96"/>
      <c r="K616" s="96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  <c r="Z616" s="96"/>
      <c r="AA616" s="96"/>
      <c r="AB616" s="96"/>
      <c r="AC616" s="96"/>
      <c r="AD616" s="96"/>
      <c r="AE616" s="64"/>
      <c r="AF616" s="64"/>
      <c r="AG616" s="64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  <c r="AV616" s="64"/>
      <c r="AW616" s="64"/>
    </row>
    <row r="617" spans="1:49" ht="14.25" customHeight="1" x14ac:dyDescent="0.25">
      <c r="A617" s="64"/>
      <c r="B617" s="64"/>
      <c r="C617" s="64"/>
      <c r="D617" s="64"/>
      <c r="E617" s="64"/>
      <c r="F617" s="96"/>
      <c r="G617" s="96"/>
      <c r="H617" s="96"/>
      <c r="I617" s="96"/>
      <c r="J617" s="96"/>
      <c r="K617" s="96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  <c r="Z617" s="96"/>
      <c r="AA617" s="96"/>
      <c r="AB617" s="96"/>
      <c r="AC617" s="96"/>
      <c r="AD617" s="96"/>
      <c r="AE617" s="64"/>
      <c r="AF617" s="64"/>
      <c r="AG617" s="64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  <c r="AV617" s="64"/>
      <c r="AW617" s="64"/>
    </row>
    <row r="618" spans="1:49" ht="14.25" customHeight="1" x14ac:dyDescent="0.25">
      <c r="A618" s="64"/>
      <c r="B618" s="64"/>
      <c r="C618" s="64"/>
      <c r="D618" s="64"/>
      <c r="E618" s="64"/>
      <c r="F618" s="96"/>
      <c r="G618" s="96"/>
      <c r="H618" s="96"/>
      <c r="I618" s="96"/>
      <c r="J618" s="96"/>
      <c r="K618" s="96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  <c r="Z618" s="96"/>
      <c r="AA618" s="96"/>
      <c r="AB618" s="96"/>
      <c r="AC618" s="96"/>
      <c r="AD618" s="96"/>
      <c r="AE618" s="64"/>
      <c r="AF618" s="64"/>
      <c r="AG618" s="64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  <c r="AV618" s="64"/>
      <c r="AW618" s="64"/>
    </row>
    <row r="619" spans="1:49" ht="14.25" customHeight="1" x14ac:dyDescent="0.25">
      <c r="A619" s="64"/>
      <c r="B619" s="64"/>
      <c r="C619" s="64"/>
      <c r="D619" s="64"/>
      <c r="E619" s="64"/>
      <c r="F619" s="96"/>
      <c r="G619" s="96"/>
      <c r="H619" s="96"/>
      <c r="I619" s="96"/>
      <c r="J619" s="96"/>
      <c r="K619" s="96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  <c r="Z619" s="96"/>
      <c r="AA619" s="96"/>
      <c r="AB619" s="96"/>
      <c r="AC619" s="96"/>
      <c r="AD619" s="96"/>
      <c r="AE619" s="64"/>
      <c r="AF619" s="64"/>
      <c r="AG619" s="64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  <c r="AV619" s="64"/>
      <c r="AW619" s="64"/>
    </row>
    <row r="620" spans="1:49" ht="14.25" customHeight="1" x14ac:dyDescent="0.25">
      <c r="A620" s="64"/>
      <c r="B620" s="64"/>
      <c r="C620" s="64"/>
      <c r="D620" s="64"/>
      <c r="E620" s="64"/>
      <c r="F620" s="96"/>
      <c r="G620" s="96"/>
      <c r="H620" s="96"/>
      <c r="I620" s="96"/>
      <c r="J620" s="96"/>
      <c r="K620" s="96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  <c r="Z620" s="96"/>
      <c r="AA620" s="96"/>
      <c r="AB620" s="96"/>
      <c r="AC620" s="96"/>
      <c r="AD620" s="96"/>
      <c r="AE620" s="64"/>
      <c r="AF620" s="64"/>
      <c r="AG620" s="64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  <c r="AV620" s="64"/>
      <c r="AW620" s="64"/>
    </row>
    <row r="621" spans="1:49" ht="14.25" customHeight="1" x14ac:dyDescent="0.25">
      <c r="A621" s="64"/>
      <c r="B621" s="64"/>
      <c r="C621" s="64"/>
      <c r="D621" s="64"/>
      <c r="E621" s="64"/>
      <c r="F621" s="96"/>
      <c r="G621" s="96"/>
      <c r="H621" s="96"/>
      <c r="I621" s="96"/>
      <c r="J621" s="96"/>
      <c r="K621" s="96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  <c r="Z621" s="96"/>
      <c r="AA621" s="96"/>
      <c r="AB621" s="96"/>
      <c r="AC621" s="96"/>
      <c r="AD621" s="96"/>
      <c r="AE621" s="64"/>
      <c r="AF621" s="64"/>
      <c r="AG621" s="64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  <c r="AV621" s="64"/>
      <c r="AW621" s="64"/>
    </row>
    <row r="622" spans="1:49" ht="14.25" customHeight="1" x14ac:dyDescent="0.25">
      <c r="A622" s="64"/>
      <c r="B622" s="64"/>
      <c r="C622" s="64"/>
      <c r="D622" s="64"/>
      <c r="E622" s="64"/>
      <c r="F622" s="96"/>
      <c r="G622" s="96"/>
      <c r="H622" s="96"/>
      <c r="I622" s="96"/>
      <c r="J622" s="96"/>
      <c r="K622" s="96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  <c r="W622" s="96"/>
      <c r="X622" s="96"/>
      <c r="Y622" s="96"/>
      <c r="Z622" s="96"/>
      <c r="AA622" s="96"/>
      <c r="AB622" s="96"/>
      <c r="AC622" s="96"/>
      <c r="AD622" s="96"/>
      <c r="AE622" s="64"/>
      <c r="AF622" s="64"/>
      <c r="AG622" s="64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  <c r="AV622" s="64"/>
      <c r="AW622" s="64"/>
    </row>
    <row r="623" spans="1:49" ht="14.25" customHeight="1" x14ac:dyDescent="0.25">
      <c r="A623" s="64"/>
      <c r="B623" s="64"/>
      <c r="C623" s="64"/>
      <c r="D623" s="64"/>
      <c r="E623" s="64"/>
      <c r="F623" s="96"/>
      <c r="G623" s="96"/>
      <c r="H623" s="96"/>
      <c r="I623" s="96"/>
      <c r="J623" s="96"/>
      <c r="K623" s="96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  <c r="W623" s="96"/>
      <c r="X623" s="96"/>
      <c r="Y623" s="96"/>
      <c r="Z623" s="96"/>
      <c r="AA623" s="96"/>
      <c r="AB623" s="96"/>
      <c r="AC623" s="96"/>
      <c r="AD623" s="96"/>
      <c r="AE623" s="64"/>
      <c r="AF623" s="64"/>
      <c r="AG623" s="64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  <c r="AV623" s="64"/>
      <c r="AW623" s="64"/>
    </row>
    <row r="624" spans="1:49" ht="14.25" customHeight="1" x14ac:dyDescent="0.25">
      <c r="A624" s="64"/>
      <c r="B624" s="64"/>
      <c r="C624" s="64"/>
      <c r="D624" s="64"/>
      <c r="E624" s="64"/>
      <c r="F624" s="96"/>
      <c r="G624" s="96"/>
      <c r="H624" s="96"/>
      <c r="I624" s="96"/>
      <c r="J624" s="96"/>
      <c r="K624" s="96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  <c r="W624" s="96"/>
      <c r="X624" s="96"/>
      <c r="Y624" s="96"/>
      <c r="Z624" s="96"/>
      <c r="AA624" s="96"/>
      <c r="AB624" s="96"/>
      <c r="AC624" s="96"/>
      <c r="AD624" s="96"/>
      <c r="AE624" s="64"/>
      <c r="AF624" s="64"/>
      <c r="AG624" s="64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  <c r="AV624" s="64"/>
      <c r="AW624" s="64"/>
    </row>
    <row r="625" spans="1:49" ht="14.25" customHeight="1" x14ac:dyDescent="0.25">
      <c r="A625" s="64"/>
      <c r="B625" s="64"/>
      <c r="C625" s="64"/>
      <c r="D625" s="64"/>
      <c r="E625" s="64"/>
      <c r="F625" s="96"/>
      <c r="G625" s="96"/>
      <c r="H625" s="96"/>
      <c r="I625" s="96"/>
      <c r="J625" s="96"/>
      <c r="K625" s="96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  <c r="W625" s="96"/>
      <c r="X625" s="96"/>
      <c r="Y625" s="96"/>
      <c r="Z625" s="96"/>
      <c r="AA625" s="96"/>
      <c r="AB625" s="96"/>
      <c r="AC625" s="96"/>
      <c r="AD625" s="96"/>
      <c r="AE625" s="64"/>
      <c r="AF625" s="64"/>
      <c r="AG625" s="64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  <c r="AV625" s="64"/>
      <c r="AW625" s="64"/>
    </row>
    <row r="626" spans="1:49" ht="14.25" customHeight="1" x14ac:dyDescent="0.25">
      <c r="A626" s="64"/>
      <c r="B626" s="64"/>
      <c r="C626" s="64"/>
      <c r="D626" s="64"/>
      <c r="E626" s="64"/>
      <c r="F626" s="96"/>
      <c r="G626" s="96"/>
      <c r="H626" s="96"/>
      <c r="I626" s="96"/>
      <c r="J626" s="96"/>
      <c r="K626" s="96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  <c r="Z626" s="96"/>
      <c r="AA626" s="96"/>
      <c r="AB626" s="96"/>
      <c r="AC626" s="96"/>
      <c r="AD626" s="96"/>
      <c r="AE626" s="64"/>
      <c r="AF626" s="64"/>
      <c r="AG626" s="64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  <c r="AV626" s="64"/>
      <c r="AW626" s="64"/>
    </row>
    <row r="627" spans="1:49" ht="14.25" customHeight="1" x14ac:dyDescent="0.25">
      <c r="A627" s="64"/>
      <c r="B627" s="64"/>
      <c r="C627" s="64"/>
      <c r="D627" s="64"/>
      <c r="E627" s="64"/>
      <c r="F627" s="96"/>
      <c r="G627" s="96"/>
      <c r="H627" s="96"/>
      <c r="I627" s="96"/>
      <c r="J627" s="96"/>
      <c r="K627" s="96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  <c r="W627" s="96"/>
      <c r="X627" s="96"/>
      <c r="Y627" s="96"/>
      <c r="Z627" s="96"/>
      <c r="AA627" s="96"/>
      <c r="AB627" s="96"/>
      <c r="AC627" s="96"/>
      <c r="AD627" s="96"/>
      <c r="AE627" s="64"/>
      <c r="AF627" s="64"/>
      <c r="AG627" s="64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  <c r="AV627" s="64"/>
      <c r="AW627" s="64"/>
    </row>
    <row r="628" spans="1:49" ht="14.25" customHeight="1" x14ac:dyDescent="0.25">
      <c r="A628" s="64"/>
      <c r="B628" s="64"/>
      <c r="C628" s="64"/>
      <c r="D628" s="64"/>
      <c r="E628" s="64"/>
      <c r="F628" s="96"/>
      <c r="G628" s="96"/>
      <c r="H628" s="96"/>
      <c r="I628" s="96"/>
      <c r="J628" s="96"/>
      <c r="K628" s="96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  <c r="W628" s="96"/>
      <c r="X628" s="96"/>
      <c r="Y628" s="96"/>
      <c r="Z628" s="96"/>
      <c r="AA628" s="96"/>
      <c r="AB628" s="96"/>
      <c r="AC628" s="96"/>
      <c r="AD628" s="96"/>
      <c r="AE628" s="64"/>
      <c r="AF628" s="64"/>
      <c r="AG628" s="64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  <c r="AV628" s="64"/>
      <c r="AW628" s="64"/>
    </row>
    <row r="629" spans="1:49" ht="14.25" customHeight="1" x14ac:dyDescent="0.25">
      <c r="A629" s="64"/>
      <c r="B629" s="64"/>
      <c r="C629" s="64"/>
      <c r="D629" s="64"/>
      <c r="E629" s="64"/>
      <c r="F629" s="96"/>
      <c r="G629" s="96"/>
      <c r="H629" s="96"/>
      <c r="I629" s="96"/>
      <c r="J629" s="96"/>
      <c r="K629" s="96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  <c r="W629" s="96"/>
      <c r="X629" s="96"/>
      <c r="Y629" s="96"/>
      <c r="Z629" s="96"/>
      <c r="AA629" s="96"/>
      <c r="AB629" s="96"/>
      <c r="AC629" s="96"/>
      <c r="AD629" s="96"/>
      <c r="AE629" s="64"/>
      <c r="AF629" s="64"/>
      <c r="AG629" s="64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  <c r="AV629" s="64"/>
      <c r="AW629" s="64"/>
    </row>
    <row r="630" spans="1:49" ht="14.25" customHeight="1" x14ac:dyDescent="0.25">
      <c r="A630" s="64"/>
      <c r="B630" s="64"/>
      <c r="C630" s="64"/>
      <c r="D630" s="64"/>
      <c r="E630" s="64"/>
      <c r="F630" s="96"/>
      <c r="G630" s="96"/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  <c r="W630" s="96"/>
      <c r="X630" s="96"/>
      <c r="Y630" s="96"/>
      <c r="Z630" s="96"/>
      <c r="AA630" s="96"/>
      <c r="AB630" s="96"/>
      <c r="AC630" s="96"/>
      <c r="AD630" s="96"/>
      <c r="AE630" s="64"/>
      <c r="AF630" s="64"/>
      <c r="AG630" s="64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  <c r="AV630" s="64"/>
      <c r="AW630" s="64"/>
    </row>
    <row r="631" spans="1:49" ht="14.25" customHeight="1" x14ac:dyDescent="0.25">
      <c r="A631" s="64"/>
      <c r="B631" s="64"/>
      <c r="C631" s="64"/>
      <c r="D631" s="64"/>
      <c r="E631" s="64"/>
      <c r="F631" s="96"/>
      <c r="G631" s="96"/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  <c r="Z631" s="96"/>
      <c r="AA631" s="96"/>
      <c r="AB631" s="96"/>
      <c r="AC631" s="96"/>
      <c r="AD631" s="96"/>
      <c r="AE631" s="64"/>
      <c r="AF631" s="64"/>
      <c r="AG631" s="64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  <c r="AV631" s="64"/>
      <c r="AW631" s="64"/>
    </row>
    <row r="632" spans="1:49" ht="14.25" customHeight="1" x14ac:dyDescent="0.25">
      <c r="A632" s="64"/>
      <c r="B632" s="64"/>
      <c r="C632" s="64"/>
      <c r="D632" s="64"/>
      <c r="E632" s="64"/>
      <c r="F632" s="96"/>
      <c r="G632" s="96"/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  <c r="W632" s="96"/>
      <c r="X632" s="96"/>
      <c r="Y632" s="96"/>
      <c r="Z632" s="96"/>
      <c r="AA632" s="96"/>
      <c r="AB632" s="96"/>
      <c r="AC632" s="96"/>
      <c r="AD632" s="96"/>
      <c r="AE632" s="64"/>
      <c r="AF632" s="64"/>
      <c r="AG632" s="64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  <c r="AV632" s="64"/>
      <c r="AW632" s="64"/>
    </row>
    <row r="633" spans="1:49" ht="14.25" customHeight="1" x14ac:dyDescent="0.25">
      <c r="A633" s="64"/>
      <c r="B633" s="64"/>
      <c r="C633" s="64"/>
      <c r="D633" s="64"/>
      <c r="E633" s="64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  <c r="Z633" s="96"/>
      <c r="AA633" s="96"/>
      <c r="AB633" s="96"/>
      <c r="AC633" s="96"/>
      <c r="AD633" s="96"/>
      <c r="AE633" s="64"/>
      <c r="AF633" s="64"/>
      <c r="AG633" s="64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  <c r="AV633" s="64"/>
      <c r="AW633" s="64"/>
    </row>
    <row r="634" spans="1:49" ht="14.25" customHeight="1" x14ac:dyDescent="0.25">
      <c r="A634" s="64"/>
      <c r="B634" s="64"/>
      <c r="C634" s="64"/>
      <c r="D634" s="64"/>
      <c r="E634" s="64"/>
      <c r="F634" s="96"/>
      <c r="G634" s="96"/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  <c r="W634" s="96"/>
      <c r="X634" s="96"/>
      <c r="Y634" s="96"/>
      <c r="Z634" s="96"/>
      <c r="AA634" s="96"/>
      <c r="AB634" s="96"/>
      <c r="AC634" s="96"/>
      <c r="AD634" s="96"/>
      <c r="AE634" s="64"/>
      <c r="AF634" s="64"/>
      <c r="AG634" s="64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  <c r="AV634" s="64"/>
      <c r="AW634" s="64"/>
    </row>
    <row r="635" spans="1:49" ht="14.25" customHeight="1" x14ac:dyDescent="0.25">
      <c r="A635" s="64"/>
      <c r="B635" s="64"/>
      <c r="C635" s="64"/>
      <c r="D635" s="64"/>
      <c r="E635" s="64"/>
      <c r="F635" s="96"/>
      <c r="G635" s="96"/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  <c r="W635" s="96"/>
      <c r="X635" s="96"/>
      <c r="Y635" s="96"/>
      <c r="Z635" s="96"/>
      <c r="AA635" s="96"/>
      <c r="AB635" s="96"/>
      <c r="AC635" s="96"/>
      <c r="AD635" s="96"/>
      <c r="AE635" s="64"/>
      <c r="AF635" s="64"/>
      <c r="AG635" s="64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  <c r="AV635" s="64"/>
      <c r="AW635" s="64"/>
    </row>
    <row r="636" spans="1:49" ht="14.25" customHeight="1" x14ac:dyDescent="0.25">
      <c r="A636" s="64"/>
      <c r="B636" s="64"/>
      <c r="C636" s="64"/>
      <c r="D636" s="64"/>
      <c r="E636" s="64"/>
      <c r="F636" s="96"/>
      <c r="G636" s="96"/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  <c r="Z636" s="96"/>
      <c r="AA636" s="96"/>
      <c r="AB636" s="96"/>
      <c r="AC636" s="96"/>
      <c r="AD636" s="96"/>
      <c r="AE636" s="64"/>
      <c r="AF636" s="64"/>
      <c r="AG636" s="64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  <c r="AV636" s="64"/>
      <c r="AW636" s="64"/>
    </row>
    <row r="637" spans="1:49" ht="14.25" customHeight="1" x14ac:dyDescent="0.25">
      <c r="A637" s="64"/>
      <c r="B637" s="64"/>
      <c r="C637" s="64"/>
      <c r="D637" s="64"/>
      <c r="E637" s="64"/>
      <c r="F637" s="96"/>
      <c r="G637" s="96"/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  <c r="W637" s="96"/>
      <c r="X637" s="96"/>
      <c r="Y637" s="96"/>
      <c r="Z637" s="96"/>
      <c r="AA637" s="96"/>
      <c r="AB637" s="96"/>
      <c r="AC637" s="96"/>
      <c r="AD637" s="96"/>
      <c r="AE637" s="64"/>
      <c r="AF637" s="64"/>
      <c r="AG637" s="64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  <c r="AV637" s="64"/>
      <c r="AW637" s="64"/>
    </row>
    <row r="638" spans="1:49" ht="14.25" customHeight="1" x14ac:dyDescent="0.25">
      <c r="A638" s="64"/>
      <c r="B638" s="64"/>
      <c r="C638" s="64"/>
      <c r="D638" s="64"/>
      <c r="E638" s="64"/>
      <c r="F638" s="96"/>
      <c r="G638" s="96"/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  <c r="W638" s="96"/>
      <c r="X638" s="96"/>
      <c r="Y638" s="96"/>
      <c r="Z638" s="96"/>
      <c r="AA638" s="96"/>
      <c r="AB638" s="96"/>
      <c r="AC638" s="96"/>
      <c r="AD638" s="96"/>
      <c r="AE638" s="64"/>
      <c r="AF638" s="64"/>
      <c r="AG638" s="64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  <c r="AV638" s="64"/>
      <c r="AW638" s="64"/>
    </row>
    <row r="639" spans="1:49" ht="14.25" customHeight="1" x14ac:dyDescent="0.25">
      <c r="A639" s="64"/>
      <c r="B639" s="64"/>
      <c r="C639" s="64"/>
      <c r="D639" s="64"/>
      <c r="E639" s="64"/>
      <c r="F639" s="96"/>
      <c r="G639" s="96"/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  <c r="W639" s="96"/>
      <c r="X639" s="96"/>
      <c r="Y639" s="96"/>
      <c r="Z639" s="96"/>
      <c r="AA639" s="96"/>
      <c r="AB639" s="96"/>
      <c r="AC639" s="96"/>
      <c r="AD639" s="96"/>
      <c r="AE639" s="64"/>
      <c r="AF639" s="64"/>
      <c r="AG639" s="64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  <c r="AV639" s="64"/>
      <c r="AW639" s="64"/>
    </row>
    <row r="640" spans="1:49" ht="14.25" customHeight="1" x14ac:dyDescent="0.25">
      <c r="A640" s="64"/>
      <c r="B640" s="64"/>
      <c r="C640" s="64"/>
      <c r="D640" s="64"/>
      <c r="E640" s="64"/>
      <c r="F640" s="96"/>
      <c r="G640" s="96"/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  <c r="W640" s="96"/>
      <c r="X640" s="96"/>
      <c r="Y640" s="96"/>
      <c r="Z640" s="96"/>
      <c r="AA640" s="96"/>
      <c r="AB640" s="96"/>
      <c r="AC640" s="96"/>
      <c r="AD640" s="96"/>
      <c r="AE640" s="64"/>
      <c r="AF640" s="64"/>
      <c r="AG640" s="64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  <c r="AV640" s="64"/>
      <c r="AW640" s="64"/>
    </row>
    <row r="641" spans="1:49" ht="14.25" customHeight="1" x14ac:dyDescent="0.25">
      <c r="A641" s="64"/>
      <c r="B641" s="64"/>
      <c r="C641" s="64"/>
      <c r="D641" s="64"/>
      <c r="E641" s="64"/>
      <c r="F641" s="96"/>
      <c r="G641" s="96"/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  <c r="Z641" s="96"/>
      <c r="AA641" s="96"/>
      <c r="AB641" s="96"/>
      <c r="AC641" s="96"/>
      <c r="AD641" s="96"/>
      <c r="AE641" s="64"/>
      <c r="AF641" s="64"/>
      <c r="AG641" s="64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  <c r="AV641" s="64"/>
      <c r="AW641" s="64"/>
    </row>
    <row r="642" spans="1:49" ht="14.25" customHeight="1" x14ac:dyDescent="0.25">
      <c r="A642" s="64"/>
      <c r="B642" s="64"/>
      <c r="C642" s="64"/>
      <c r="D642" s="64"/>
      <c r="E642" s="64"/>
      <c r="F642" s="96"/>
      <c r="G642" s="96"/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  <c r="W642" s="96"/>
      <c r="X642" s="96"/>
      <c r="Y642" s="96"/>
      <c r="Z642" s="96"/>
      <c r="AA642" s="96"/>
      <c r="AB642" s="96"/>
      <c r="AC642" s="96"/>
      <c r="AD642" s="96"/>
      <c r="AE642" s="64"/>
      <c r="AF642" s="64"/>
      <c r="AG642" s="64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  <c r="AV642" s="64"/>
      <c r="AW642" s="64"/>
    </row>
    <row r="643" spans="1:49" ht="14.25" customHeight="1" x14ac:dyDescent="0.25">
      <c r="A643" s="64"/>
      <c r="B643" s="64"/>
      <c r="C643" s="64"/>
      <c r="D643" s="64"/>
      <c r="E643" s="64"/>
      <c r="F643" s="96"/>
      <c r="G643" s="96"/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  <c r="W643" s="96"/>
      <c r="X643" s="96"/>
      <c r="Y643" s="96"/>
      <c r="Z643" s="96"/>
      <c r="AA643" s="96"/>
      <c r="AB643" s="96"/>
      <c r="AC643" s="96"/>
      <c r="AD643" s="96"/>
      <c r="AE643" s="64"/>
      <c r="AF643" s="64"/>
      <c r="AG643" s="64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  <c r="AV643" s="64"/>
      <c r="AW643" s="64"/>
    </row>
    <row r="644" spans="1:49" ht="14.25" customHeight="1" x14ac:dyDescent="0.25">
      <c r="A644" s="64"/>
      <c r="B644" s="64"/>
      <c r="C644" s="64"/>
      <c r="D644" s="64"/>
      <c r="E644" s="64"/>
      <c r="F644" s="96"/>
      <c r="G644" s="96"/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  <c r="W644" s="96"/>
      <c r="X644" s="96"/>
      <c r="Y644" s="96"/>
      <c r="Z644" s="96"/>
      <c r="AA644" s="96"/>
      <c r="AB644" s="96"/>
      <c r="AC644" s="96"/>
      <c r="AD644" s="96"/>
      <c r="AE644" s="64"/>
      <c r="AF644" s="64"/>
      <c r="AG644" s="64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  <c r="AV644" s="64"/>
      <c r="AW644" s="64"/>
    </row>
    <row r="645" spans="1:49" ht="14.25" customHeight="1" x14ac:dyDescent="0.25">
      <c r="A645" s="64"/>
      <c r="B645" s="64"/>
      <c r="C645" s="64"/>
      <c r="D645" s="64"/>
      <c r="E645" s="64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  <c r="W645" s="96"/>
      <c r="X645" s="96"/>
      <c r="Y645" s="96"/>
      <c r="Z645" s="96"/>
      <c r="AA645" s="96"/>
      <c r="AB645" s="96"/>
      <c r="AC645" s="96"/>
      <c r="AD645" s="96"/>
      <c r="AE645" s="64"/>
      <c r="AF645" s="64"/>
      <c r="AG645" s="64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  <c r="AV645" s="64"/>
      <c r="AW645" s="64"/>
    </row>
    <row r="646" spans="1:49" ht="14.25" customHeight="1" x14ac:dyDescent="0.25">
      <c r="A646" s="64"/>
      <c r="B646" s="64"/>
      <c r="C646" s="64"/>
      <c r="D646" s="64"/>
      <c r="E646" s="64"/>
      <c r="F646" s="96"/>
      <c r="G646" s="96"/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  <c r="Z646" s="96"/>
      <c r="AA646" s="96"/>
      <c r="AB646" s="96"/>
      <c r="AC646" s="96"/>
      <c r="AD646" s="96"/>
      <c r="AE646" s="64"/>
      <c r="AF646" s="64"/>
      <c r="AG646" s="64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  <c r="AV646" s="64"/>
      <c r="AW646" s="64"/>
    </row>
    <row r="647" spans="1:49" ht="14.25" customHeight="1" x14ac:dyDescent="0.25">
      <c r="A647" s="64"/>
      <c r="B647" s="64"/>
      <c r="C647" s="64"/>
      <c r="D647" s="64"/>
      <c r="E647" s="64"/>
      <c r="F647" s="96"/>
      <c r="G647" s="96"/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  <c r="W647" s="96"/>
      <c r="X647" s="96"/>
      <c r="Y647" s="96"/>
      <c r="Z647" s="96"/>
      <c r="AA647" s="96"/>
      <c r="AB647" s="96"/>
      <c r="AC647" s="96"/>
      <c r="AD647" s="96"/>
      <c r="AE647" s="64"/>
      <c r="AF647" s="64"/>
      <c r="AG647" s="64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  <c r="AV647" s="64"/>
      <c r="AW647" s="64"/>
    </row>
    <row r="648" spans="1:49" ht="14.25" customHeight="1" x14ac:dyDescent="0.25">
      <c r="A648" s="64"/>
      <c r="B648" s="64"/>
      <c r="C648" s="64"/>
      <c r="D648" s="64"/>
      <c r="E648" s="64"/>
      <c r="F648" s="96"/>
      <c r="G648" s="96"/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  <c r="W648" s="96"/>
      <c r="X648" s="96"/>
      <c r="Y648" s="96"/>
      <c r="Z648" s="96"/>
      <c r="AA648" s="96"/>
      <c r="AB648" s="96"/>
      <c r="AC648" s="96"/>
      <c r="AD648" s="96"/>
      <c r="AE648" s="64"/>
      <c r="AF648" s="64"/>
      <c r="AG648" s="64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  <c r="AV648" s="64"/>
      <c r="AW648" s="64"/>
    </row>
    <row r="649" spans="1:49" ht="14.25" customHeight="1" x14ac:dyDescent="0.25">
      <c r="A649" s="64"/>
      <c r="B649" s="64"/>
      <c r="C649" s="64"/>
      <c r="D649" s="64"/>
      <c r="E649" s="64"/>
      <c r="F649" s="96"/>
      <c r="G649" s="96"/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  <c r="Z649" s="96"/>
      <c r="AA649" s="96"/>
      <c r="AB649" s="96"/>
      <c r="AC649" s="96"/>
      <c r="AD649" s="96"/>
      <c r="AE649" s="64"/>
      <c r="AF649" s="64"/>
      <c r="AG649" s="64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  <c r="AV649" s="64"/>
      <c r="AW649" s="64"/>
    </row>
    <row r="650" spans="1:49" ht="14.25" customHeight="1" x14ac:dyDescent="0.25">
      <c r="A650" s="64"/>
      <c r="B650" s="64"/>
      <c r="C650" s="64"/>
      <c r="D650" s="64"/>
      <c r="E650" s="64"/>
      <c r="F650" s="96"/>
      <c r="G650" s="96"/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  <c r="W650" s="96"/>
      <c r="X650" s="96"/>
      <c r="Y650" s="96"/>
      <c r="Z650" s="96"/>
      <c r="AA650" s="96"/>
      <c r="AB650" s="96"/>
      <c r="AC650" s="96"/>
      <c r="AD650" s="96"/>
      <c r="AE650" s="64"/>
      <c r="AF650" s="64"/>
      <c r="AG650" s="64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  <c r="AV650" s="64"/>
      <c r="AW650" s="64"/>
    </row>
    <row r="651" spans="1:49" ht="14.25" customHeight="1" x14ac:dyDescent="0.25">
      <c r="A651" s="64"/>
      <c r="B651" s="64"/>
      <c r="C651" s="64"/>
      <c r="D651" s="64"/>
      <c r="E651" s="64"/>
      <c r="F651" s="96"/>
      <c r="G651" s="96"/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  <c r="Z651" s="96"/>
      <c r="AA651" s="96"/>
      <c r="AB651" s="96"/>
      <c r="AC651" s="96"/>
      <c r="AD651" s="96"/>
      <c r="AE651" s="64"/>
      <c r="AF651" s="64"/>
      <c r="AG651" s="64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  <c r="AV651" s="64"/>
      <c r="AW651" s="64"/>
    </row>
    <row r="652" spans="1:49" ht="14.25" customHeight="1" x14ac:dyDescent="0.25">
      <c r="A652" s="64"/>
      <c r="B652" s="64"/>
      <c r="C652" s="64"/>
      <c r="D652" s="64"/>
      <c r="E652" s="64"/>
      <c r="F652" s="96"/>
      <c r="G652" s="96"/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  <c r="W652" s="96"/>
      <c r="X652" s="96"/>
      <c r="Y652" s="96"/>
      <c r="Z652" s="96"/>
      <c r="AA652" s="96"/>
      <c r="AB652" s="96"/>
      <c r="AC652" s="96"/>
      <c r="AD652" s="96"/>
      <c r="AE652" s="64"/>
      <c r="AF652" s="64"/>
      <c r="AG652" s="64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  <c r="AV652" s="64"/>
      <c r="AW652" s="64"/>
    </row>
    <row r="653" spans="1:49" ht="14.25" customHeight="1" x14ac:dyDescent="0.25">
      <c r="A653" s="64"/>
      <c r="B653" s="64"/>
      <c r="C653" s="64"/>
      <c r="D653" s="64"/>
      <c r="E653" s="64"/>
      <c r="F653" s="96"/>
      <c r="G653" s="96"/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  <c r="W653" s="96"/>
      <c r="X653" s="96"/>
      <c r="Y653" s="96"/>
      <c r="Z653" s="96"/>
      <c r="AA653" s="96"/>
      <c r="AB653" s="96"/>
      <c r="AC653" s="96"/>
      <c r="AD653" s="96"/>
      <c r="AE653" s="64"/>
      <c r="AF653" s="64"/>
      <c r="AG653" s="64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  <c r="AV653" s="64"/>
      <c r="AW653" s="64"/>
    </row>
    <row r="654" spans="1:49" ht="14.25" customHeight="1" x14ac:dyDescent="0.25">
      <c r="A654" s="64"/>
      <c r="B654" s="64"/>
      <c r="C654" s="64"/>
      <c r="D654" s="64"/>
      <c r="E654" s="64"/>
      <c r="F654" s="96"/>
      <c r="G654" s="96"/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  <c r="Z654" s="96"/>
      <c r="AA654" s="96"/>
      <c r="AB654" s="96"/>
      <c r="AC654" s="96"/>
      <c r="AD654" s="96"/>
      <c r="AE654" s="64"/>
      <c r="AF654" s="64"/>
      <c r="AG654" s="64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  <c r="AV654" s="64"/>
      <c r="AW654" s="64"/>
    </row>
    <row r="655" spans="1:49" ht="14.25" customHeight="1" x14ac:dyDescent="0.25">
      <c r="A655" s="64"/>
      <c r="B655" s="64"/>
      <c r="C655" s="64"/>
      <c r="D655" s="64"/>
      <c r="E655" s="64"/>
      <c r="F655" s="96"/>
      <c r="G655" s="96"/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  <c r="W655" s="96"/>
      <c r="X655" s="96"/>
      <c r="Y655" s="96"/>
      <c r="Z655" s="96"/>
      <c r="AA655" s="96"/>
      <c r="AB655" s="96"/>
      <c r="AC655" s="96"/>
      <c r="AD655" s="96"/>
      <c r="AE655" s="64"/>
      <c r="AF655" s="64"/>
      <c r="AG655" s="64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  <c r="AV655" s="64"/>
      <c r="AW655" s="64"/>
    </row>
    <row r="656" spans="1:49" ht="14.25" customHeight="1" x14ac:dyDescent="0.25">
      <c r="A656" s="64"/>
      <c r="B656" s="64"/>
      <c r="C656" s="64"/>
      <c r="D656" s="64"/>
      <c r="E656" s="64"/>
      <c r="F656" s="96"/>
      <c r="G656" s="96"/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  <c r="Z656" s="96"/>
      <c r="AA656" s="96"/>
      <c r="AB656" s="96"/>
      <c r="AC656" s="96"/>
      <c r="AD656" s="96"/>
      <c r="AE656" s="64"/>
      <c r="AF656" s="64"/>
      <c r="AG656" s="64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  <c r="AV656" s="64"/>
      <c r="AW656" s="64"/>
    </row>
    <row r="657" spans="1:49" ht="14.25" customHeight="1" x14ac:dyDescent="0.25">
      <c r="A657" s="64"/>
      <c r="B657" s="64"/>
      <c r="C657" s="64"/>
      <c r="D657" s="64"/>
      <c r="E657" s="64"/>
      <c r="F657" s="96"/>
      <c r="G657" s="96"/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  <c r="W657" s="96"/>
      <c r="X657" s="96"/>
      <c r="Y657" s="96"/>
      <c r="Z657" s="96"/>
      <c r="AA657" s="96"/>
      <c r="AB657" s="96"/>
      <c r="AC657" s="96"/>
      <c r="AD657" s="96"/>
      <c r="AE657" s="64"/>
      <c r="AF657" s="64"/>
      <c r="AG657" s="64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  <c r="AV657" s="64"/>
      <c r="AW657" s="64"/>
    </row>
    <row r="658" spans="1:49" ht="14.25" customHeight="1" x14ac:dyDescent="0.25">
      <c r="A658" s="64"/>
      <c r="B658" s="64"/>
      <c r="C658" s="64"/>
      <c r="D658" s="64"/>
      <c r="E658" s="64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  <c r="W658" s="96"/>
      <c r="X658" s="96"/>
      <c r="Y658" s="96"/>
      <c r="Z658" s="96"/>
      <c r="AA658" s="96"/>
      <c r="AB658" s="96"/>
      <c r="AC658" s="96"/>
      <c r="AD658" s="96"/>
      <c r="AE658" s="64"/>
      <c r="AF658" s="64"/>
      <c r="AG658" s="64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  <c r="AV658" s="64"/>
      <c r="AW658" s="64"/>
    </row>
    <row r="659" spans="1:49" ht="14.25" customHeight="1" x14ac:dyDescent="0.25">
      <c r="A659" s="64"/>
      <c r="B659" s="64"/>
      <c r="C659" s="64"/>
      <c r="D659" s="64"/>
      <c r="E659" s="64"/>
      <c r="F659" s="96"/>
      <c r="G659" s="96"/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  <c r="W659" s="96"/>
      <c r="X659" s="96"/>
      <c r="Y659" s="96"/>
      <c r="Z659" s="96"/>
      <c r="AA659" s="96"/>
      <c r="AB659" s="96"/>
      <c r="AC659" s="96"/>
      <c r="AD659" s="96"/>
      <c r="AE659" s="64"/>
      <c r="AF659" s="64"/>
      <c r="AG659" s="64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  <c r="AV659" s="64"/>
      <c r="AW659" s="64"/>
    </row>
    <row r="660" spans="1:49" ht="14.25" customHeight="1" x14ac:dyDescent="0.25">
      <c r="A660" s="64"/>
      <c r="B660" s="64"/>
      <c r="C660" s="64"/>
      <c r="D660" s="64"/>
      <c r="E660" s="64"/>
      <c r="F660" s="96"/>
      <c r="G660" s="96"/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  <c r="Z660" s="96"/>
      <c r="AA660" s="96"/>
      <c r="AB660" s="96"/>
      <c r="AC660" s="96"/>
      <c r="AD660" s="96"/>
      <c r="AE660" s="64"/>
      <c r="AF660" s="64"/>
      <c r="AG660" s="64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  <c r="AV660" s="64"/>
      <c r="AW660" s="64"/>
    </row>
    <row r="661" spans="1:49" ht="14.25" customHeight="1" x14ac:dyDescent="0.25">
      <c r="A661" s="64"/>
      <c r="B661" s="64"/>
      <c r="C661" s="64"/>
      <c r="D661" s="64"/>
      <c r="E661" s="64"/>
      <c r="F661" s="96"/>
      <c r="G661" s="96"/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  <c r="Z661" s="96"/>
      <c r="AA661" s="96"/>
      <c r="AB661" s="96"/>
      <c r="AC661" s="96"/>
      <c r="AD661" s="96"/>
      <c r="AE661" s="64"/>
      <c r="AF661" s="64"/>
      <c r="AG661" s="64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  <c r="AV661" s="64"/>
      <c r="AW661" s="64"/>
    </row>
    <row r="662" spans="1:49" ht="14.25" customHeight="1" x14ac:dyDescent="0.25">
      <c r="A662" s="64"/>
      <c r="B662" s="64"/>
      <c r="C662" s="64"/>
      <c r="D662" s="64"/>
      <c r="E662" s="64"/>
      <c r="F662" s="96"/>
      <c r="G662" s="96"/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  <c r="W662" s="96"/>
      <c r="X662" s="96"/>
      <c r="Y662" s="96"/>
      <c r="Z662" s="96"/>
      <c r="AA662" s="96"/>
      <c r="AB662" s="96"/>
      <c r="AC662" s="96"/>
      <c r="AD662" s="96"/>
      <c r="AE662" s="64"/>
      <c r="AF662" s="64"/>
      <c r="AG662" s="64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  <c r="AV662" s="64"/>
      <c r="AW662" s="64"/>
    </row>
    <row r="663" spans="1:49" ht="14.25" customHeight="1" x14ac:dyDescent="0.25">
      <c r="A663" s="64"/>
      <c r="B663" s="64"/>
      <c r="C663" s="64"/>
      <c r="D663" s="64"/>
      <c r="E663" s="64"/>
      <c r="F663" s="96"/>
      <c r="G663" s="96"/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  <c r="W663" s="96"/>
      <c r="X663" s="96"/>
      <c r="Y663" s="96"/>
      <c r="Z663" s="96"/>
      <c r="AA663" s="96"/>
      <c r="AB663" s="96"/>
      <c r="AC663" s="96"/>
      <c r="AD663" s="96"/>
      <c r="AE663" s="64"/>
      <c r="AF663" s="64"/>
      <c r="AG663" s="64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  <c r="AV663" s="64"/>
      <c r="AW663" s="64"/>
    </row>
    <row r="664" spans="1:49" ht="14.25" customHeight="1" x14ac:dyDescent="0.25">
      <c r="A664" s="64"/>
      <c r="B664" s="64"/>
      <c r="C664" s="64"/>
      <c r="D664" s="64"/>
      <c r="E664" s="64"/>
      <c r="F664" s="96"/>
      <c r="G664" s="96"/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  <c r="W664" s="96"/>
      <c r="X664" s="96"/>
      <c r="Y664" s="96"/>
      <c r="Z664" s="96"/>
      <c r="AA664" s="96"/>
      <c r="AB664" s="96"/>
      <c r="AC664" s="96"/>
      <c r="AD664" s="96"/>
      <c r="AE664" s="64"/>
      <c r="AF664" s="64"/>
      <c r="AG664" s="64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  <c r="AV664" s="64"/>
      <c r="AW664" s="64"/>
    </row>
    <row r="665" spans="1:49" ht="14.25" customHeight="1" x14ac:dyDescent="0.25">
      <c r="A665" s="64"/>
      <c r="B665" s="64"/>
      <c r="C665" s="64"/>
      <c r="D665" s="64"/>
      <c r="E665" s="64"/>
      <c r="F665" s="96"/>
      <c r="G665" s="96"/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  <c r="W665" s="96"/>
      <c r="X665" s="96"/>
      <c r="Y665" s="96"/>
      <c r="Z665" s="96"/>
      <c r="AA665" s="96"/>
      <c r="AB665" s="96"/>
      <c r="AC665" s="96"/>
      <c r="AD665" s="96"/>
      <c r="AE665" s="64"/>
      <c r="AF665" s="64"/>
      <c r="AG665" s="64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  <c r="AV665" s="64"/>
      <c r="AW665" s="64"/>
    </row>
    <row r="666" spans="1:49" ht="14.25" customHeight="1" x14ac:dyDescent="0.25">
      <c r="A666" s="64"/>
      <c r="B666" s="64"/>
      <c r="C666" s="64"/>
      <c r="D666" s="64"/>
      <c r="E666" s="64"/>
      <c r="F666" s="96"/>
      <c r="G666" s="96"/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  <c r="Z666" s="96"/>
      <c r="AA666" s="96"/>
      <c r="AB666" s="96"/>
      <c r="AC666" s="96"/>
      <c r="AD666" s="96"/>
      <c r="AE666" s="64"/>
      <c r="AF666" s="64"/>
      <c r="AG666" s="64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  <c r="AV666" s="64"/>
      <c r="AW666" s="64"/>
    </row>
    <row r="667" spans="1:49" ht="14.25" customHeight="1" x14ac:dyDescent="0.25">
      <c r="A667" s="64"/>
      <c r="B667" s="64"/>
      <c r="C667" s="64"/>
      <c r="D667" s="64"/>
      <c r="E667" s="64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  <c r="W667" s="96"/>
      <c r="X667" s="96"/>
      <c r="Y667" s="96"/>
      <c r="Z667" s="96"/>
      <c r="AA667" s="96"/>
      <c r="AB667" s="96"/>
      <c r="AC667" s="96"/>
      <c r="AD667" s="96"/>
      <c r="AE667" s="64"/>
      <c r="AF667" s="64"/>
      <c r="AG667" s="64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  <c r="AV667" s="64"/>
      <c r="AW667" s="64"/>
    </row>
    <row r="668" spans="1:49" ht="14.25" customHeight="1" x14ac:dyDescent="0.25">
      <c r="A668" s="64"/>
      <c r="B668" s="64"/>
      <c r="C668" s="64"/>
      <c r="D668" s="64"/>
      <c r="E668" s="64"/>
      <c r="F668" s="96"/>
      <c r="G668" s="96"/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  <c r="W668" s="96"/>
      <c r="X668" s="96"/>
      <c r="Y668" s="96"/>
      <c r="Z668" s="96"/>
      <c r="AA668" s="96"/>
      <c r="AB668" s="96"/>
      <c r="AC668" s="96"/>
      <c r="AD668" s="96"/>
      <c r="AE668" s="64"/>
      <c r="AF668" s="64"/>
      <c r="AG668" s="64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  <c r="AV668" s="64"/>
      <c r="AW668" s="64"/>
    </row>
    <row r="669" spans="1:49" ht="14.25" customHeight="1" x14ac:dyDescent="0.25">
      <c r="A669" s="64"/>
      <c r="B669" s="64"/>
      <c r="C669" s="64"/>
      <c r="D669" s="64"/>
      <c r="E669" s="64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  <c r="W669" s="96"/>
      <c r="X669" s="96"/>
      <c r="Y669" s="96"/>
      <c r="Z669" s="96"/>
      <c r="AA669" s="96"/>
      <c r="AB669" s="96"/>
      <c r="AC669" s="96"/>
      <c r="AD669" s="96"/>
      <c r="AE669" s="64"/>
      <c r="AF669" s="64"/>
      <c r="AG669" s="64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  <c r="AV669" s="64"/>
      <c r="AW669" s="64"/>
    </row>
    <row r="670" spans="1:49" ht="14.25" customHeight="1" x14ac:dyDescent="0.25">
      <c r="A670" s="64"/>
      <c r="B670" s="64"/>
      <c r="C670" s="64"/>
      <c r="D670" s="64"/>
      <c r="E670" s="64"/>
      <c r="F670" s="96"/>
      <c r="G670" s="96"/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  <c r="W670" s="96"/>
      <c r="X670" s="96"/>
      <c r="Y670" s="96"/>
      <c r="Z670" s="96"/>
      <c r="AA670" s="96"/>
      <c r="AB670" s="96"/>
      <c r="AC670" s="96"/>
      <c r="AD670" s="96"/>
      <c r="AE670" s="64"/>
      <c r="AF670" s="64"/>
      <c r="AG670" s="64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  <c r="AV670" s="64"/>
      <c r="AW670" s="64"/>
    </row>
    <row r="671" spans="1:49" ht="14.25" customHeight="1" x14ac:dyDescent="0.25">
      <c r="A671" s="64"/>
      <c r="B671" s="64"/>
      <c r="C671" s="64"/>
      <c r="D671" s="64"/>
      <c r="E671" s="64"/>
      <c r="F671" s="96"/>
      <c r="G671" s="96"/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  <c r="Z671" s="96"/>
      <c r="AA671" s="96"/>
      <c r="AB671" s="96"/>
      <c r="AC671" s="96"/>
      <c r="AD671" s="96"/>
      <c r="AE671" s="64"/>
      <c r="AF671" s="64"/>
      <c r="AG671" s="64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  <c r="AV671" s="64"/>
      <c r="AW671" s="64"/>
    </row>
    <row r="672" spans="1:49" ht="14.25" customHeight="1" x14ac:dyDescent="0.25">
      <c r="A672" s="64"/>
      <c r="B672" s="64"/>
      <c r="C672" s="64"/>
      <c r="D672" s="64"/>
      <c r="E672" s="64"/>
      <c r="F672" s="96"/>
      <c r="G672" s="96"/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  <c r="Z672" s="96"/>
      <c r="AA672" s="96"/>
      <c r="AB672" s="96"/>
      <c r="AC672" s="96"/>
      <c r="AD672" s="96"/>
      <c r="AE672" s="64"/>
      <c r="AF672" s="64"/>
      <c r="AG672" s="64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  <c r="AV672" s="64"/>
      <c r="AW672" s="64"/>
    </row>
    <row r="673" spans="1:49" ht="14.25" customHeight="1" x14ac:dyDescent="0.25">
      <c r="A673" s="64"/>
      <c r="B673" s="64"/>
      <c r="C673" s="64"/>
      <c r="D673" s="64"/>
      <c r="E673" s="64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  <c r="Z673" s="96"/>
      <c r="AA673" s="96"/>
      <c r="AB673" s="96"/>
      <c r="AC673" s="96"/>
      <c r="AD673" s="96"/>
      <c r="AE673" s="64"/>
      <c r="AF673" s="64"/>
      <c r="AG673" s="64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  <c r="AV673" s="64"/>
      <c r="AW673" s="64"/>
    </row>
    <row r="674" spans="1:49" ht="14.25" customHeight="1" x14ac:dyDescent="0.25">
      <c r="A674" s="64"/>
      <c r="B674" s="64"/>
      <c r="C674" s="64"/>
      <c r="D674" s="64"/>
      <c r="E674" s="64"/>
      <c r="F674" s="96"/>
      <c r="G674" s="96"/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  <c r="W674" s="96"/>
      <c r="X674" s="96"/>
      <c r="Y674" s="96"/>
      <c r="Z674" s="96"/>
      <c r="AA674" s="96"/>
      <c r="AB674" s="96"/>
      <c r="AC674" s="96"/>
      <c r="AD674" s="96"/>
      <c r="AE674" s="64"/>
      <c r="AF674" s="64"/>
      <c r="AG674" s="64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  <c r="AV674" s="64"/>
      <c r="AW674" s="64"/>
    </row>
    <row r="675" spans="1:49" ht="14.25" customHeight="1" x14ac:dyDescent="0.25">
      <c r="A675" s="64"/>
      <c r="B675" s="64"/>
      <c r="C675" s="64"/>
      <c r="D675" s="64"/>
      <c r="E675" s="64"/>
      <c r="F675" s="96"/>
      <c r="G675" s="96"/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  <c r="W675" s="96"/>
      <c r="X675" s="96"/>
      <c r="Y675" s="96"/>
      <c r="Z675" s="96"/>
      <c r="AA675" s="96"/>
      <c r="AB675" s="96"/>
      <c r="AC675" s="96"/>
      <c r="AD675" s="96"/>
      <c r="AE675" s="64"/>
      <c r="AF675" s="64"/>
      <c r="AG675" s="64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  <c r="AV675" s="64"/>
      <c r="AW675" s="64"/>
    </row>
    <row r="676" spans="1:49" ht="14.25" customHeight="1" x14ac:dyDescent="0.25">
      <c r="A676" s="64"/>
      <c r="B676" s="64"/>
      <c r="C676" s="64"/>
      <c r="D676" s="64"/>
      <c r="E676" s="64"/>
      <c r="F676" s="96"/>
      <c r="G676" s="96"/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  <c r="Z676" s="96"/>
      <c r="AA676" s="96"/>
      <c r="AB676" s="96"/>
      <c r="AC676" s="96"/>
      <c r="AD676" s="96"/>
      <c r="AE676" s="64"/>
      <c r="AF676" s="64"/>
      <c r="AG676" s="64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  <c r="AV676" s="64"/>
      <c r="AW676" s="64"/>
    </row>
    <row r="677" spans="1:49" ht="14.25" customHeight="1" x14ac:dyDescent="0.25">
      <c r="A677" s="64"/>
      <c r="B677" s="64"/>
      <c r="C677" s="64"/>
      <c r="D677" s="64"/>
      <c r="E677" s="64"/>
      <c r="F677" s="96"/>
      <c r="G677" s="96"/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  <c r="W677" s="96"/>
      <c r="X677" s="96"/>
      <c r="Y677" s="96"/>
      <c r="Z677" s="96"/>
      <c r="AA677" s="96"/>
      <c r="AB677" s="96"/>
      <c r="AC677" s="96"/>
      <c r="AD677" s="96"/>
      <c r="AE677" s="64"/>
      <c r="AF677" s="64"/>
      <c r="AG677" s="64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  <c r="AV677" s="64"/>
      <c r="AW677" s="64"/>
    </row>
    <row r="678" spans="1:49" ht="14.25" customHeight="1" x14ac:dyDescent="0.25">
      <c r="A678" s="64"/>
      <c r="B678" s="64"/>
      <c r="C678" s="64"/>
      <c r="D678" s="64"/>
      <c r="E678" s="64"/>
      <c r="F678" s="96"/>
      <c r="G678" s="96"/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  <c r="W678" s="96"/>
      <c r="X678" s="96"/>
      <c r="Y678" s="96"/>
      <c r="Z678" s="96"/>
      <c r="AA678" s="96"/>
      <c r="AB678" s="96"/>
      <c r="AC678" s="96"/>
      <c r="AD678" s="96"/>
      <c r="AE678" s="64"/>
      <c r="AF678" s="64"/>
      <c r="AG678" s="64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  <c r="AV678" s="64"/>
      <c r="AW678" s="64"/>
    </row>
    <row r="679" spans="1:49" ht="14.25" customHeight="1" x14ac:dyDescent="0.25">
      <c r="A679" s="64"/>
      <c r="B679" s="64"/>
      <c r="C679" s="64"/>
      <c r="D679" s="64"/>
      <c r="E679" s="64"/>
      <c r="F679" s="96"/>
      <c r="G679" s="96"/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  <c r="W679" s="96"/>
      <c r="X679" s="96"/>
      <c r="Y679" s="96"/>
      <c r="Z679" s="96"/>
      <c r="AA679" s="96"/>
      <c r="AB679" s="96"/>
      <c r="AC679" s="96"/>
      <c r="AD679" s="96"/>
      <c r="AE679" s="64"/>
      <c r="AF679" s="64"/>
      <c r="AG679" s="64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  <c r="AV679" s="64"/>
      <c r="AW679" s="64"/>
    </row>
    <row r="680" spans="1:49" ht="14.25" customHeight="1" x14ac:dyDescent="0.25">
      <c r="A680" s="64"/>
      <c r="B680" s="64"/>
      <c r="C680" s="64"/>
      <c r="D680" s="64"/>
      <c r="E680" s="64"/>
      <c r="F680" s="96"/>
      <c r="G680" s="96"/>
      <c r="H680" s="96"/>
      <c r="I680" s="96"/>
      <c r="J680" s="96"/>
      <c r="K680" s="96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  <c r="Z680" s="96"/>
      <c r="AA680" s="96"/>
      <c r="AB680" s="96"/>
      <c r="AC680" s="96"/>
      <c r="AD680" s="96"/>
      <c r="AE680" s="64"/>
      <c r="AF680" s="64"/>
      <c r="AG680" s="64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  <c r="AV680" s="64"/>
      <c r="AW680" s="64"/>
    </row>
    <row r="681" spans="1:49" ht="14.25" customHeight="1" x14ac:dyDescent="0.25">
      <c r="A681" s="64"/>
      <c r="B681" s="64"/>
      <c r="C681" s="64"/>
      <c r="D681" s="64"/>
      <c r="E681" s="64"/>
      <c r="F681" s="96"/>
      <c r="G681" s="96"/>
      <c r="H681" s="96"/>
      <c r="I681" s="96"/>
      <c r="J681" s="96"/>
      <c r="K681" s="96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  <c r="Z681" s="96"/>
      <c r="AA681" s="96"/>
      <c r="AB681" s="96"/>
      <c r="AC681" s="96"/>
      <c r="AD681" s="96"/>
      <c r="AE681" s="64"/>
      <c r="AF681" s="64"/>
      <c r="AG681" s="64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  <c r="AV681" s="64"/>
      <c r="AW681" s="64"/>
    </row>
    <row r="682" spans="1:49" ht="14.25" customHeight="1" x14ac:dyDescent="0.25">
      <c r="A682" s="64"/>
      <c r="B682" s="64"/>
      <c r="C682" s="64"/>
      <c r="D682" s="64"/>
      <c r="E682" s="64"/>
      <c r="F682" s="96"/>
      <c r="G682" s="96"/>
      <c r="H682" s="96"/>
      <c r="I682" s="96"/>
      <c r="J682" s="96"/>
      <c r="K682" s="96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  <c r="Z682" s="96"/>
      <c r="AA682" s="96"/>
      <c r="AB682" s="96"/>
      <c r="AC682" s="96"/>
      <c r="AD682" s="96"/>
      <c r="AE682" s="64"/>
      <c r="AF682" s="64"/>
      <c r="AG682" s="64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  <c r="AV682" s="64"/>
      <c r="AW682" s="64"/>
    </row>
    <row r="683" spans="1:49" ht="14.25" customHeight="1" x14ac:dyDescent="0.25">
      <c r="A683" s="64"/>
      <c r="B683" s="64"/>
      <c r="C683" s="64"/>
      <c r="D683" s="64"/>
      <c r="E683" s="64"/>
      <c r="F683" s="96"/>
      <c r="G683" s="96"/>
      <c r="H683" s="96"/>
      <c r="I683" s="96"/>
      <c r="J683" s="96"/>
      <c r="K683" s="96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  <c r="W683" s="96"/>
      <c r="X683" s="96"/>
      <c r="Y683" s="96"/>
      <c r="Z683" s="96"/>
      <c r="AA683" s="96"/>
      <c r="AB683" s="96"/>
      <c r="AC683" s="96"/>
      <c r="AD683" s="96"/>
      <c r="AE683" s="64"/>
      <c r="AF683" s="64"/>
      <c r="AG683" s="64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  <c r="AV683" s="64"/>
      <c r="AW683" s="64"/>
    </row>
    <row r="684" spans="1:49" ht="14.25" customHeight="1" x14ac:dyDescent="0.25">
      <c r="A684" s="64"/>
      <c r="B684" s="64"/>
      <c r="C684" s="64"/>
      <c r="D684" s="64"/>
      <c r="E684" s="64"/>
      <c r="F684" s="96"/>
      <c r="G684" s="96"/>
      <c r="H684" s="96"/>
      <c r="I684" s="96"/>
      <c r="J684" s="96"/>
      <c r="K684" s="96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  <c r="W684" s="96"/>
      <c r="X684" s="96"/>
      <c r="Y684" s="96"/>
      <c r="Z684" s="96"/>
      <c r="AA684" s="96"/>
      <c r="AB684" s="96"/>
      <c r="AC684" s="96"/>
      <c r="AD684" s="96"/>
      <c r="AE684" s="64"/>
      <c r="AF684" s="64"/>
      <c r="AG684" s="64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  <c r="AV684" s="64"/>
      <c r="AW684" s="64"/>
    </row>
    <row r="685" spans="1:49" ht="14.25" customHeight="1" x14ac:dyDescent="0.25">
      <c r="A685" s="64"/>
      <c r="B685" s="64"/>
      <c r="C685" s="64"/>
      <c r="D685" s="64"/>
      <c r="E685" s="64"/>
      <c r="F685" s="96"/>
      <c r="G685" s="96"/>
      <c r="H685" s="96"/>
      <c r="I685" s="96"/>
      <c r="J685" s="96"/>
      <c r="K685" s="96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  <c r="W685" s="96"/>
      <c r="X685" s="96"/>
      <c r="Y685" s="96"/>
      <c r="Z685" s="96"/>
      <c r="AA685" s="96"/>
      <c r="AB685" s="96"/>
      <c r="AC685" s="96"/>
      <c r="AD685" s="96"/>
      <c r="AE685" s="64"/>
      <c r="AF685" s="64"/>
      <c r="AG685" s="64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  <c r="AV685" s="64"/>
      <c r="AW685" s="64"/>
    </row>
    <row r="686" spans="1:49" ht="14.25" customHeight="1" x14ac:dyDescent="0.25">
      <c r="A686" s="64"/>
      <c r="B686" s="64"/>
      <c r="C686" s="64"/>
      <c r="D686" s="64"/>
      <c r="E686" s="64"/>
      <c r="F686" s="96"/>
      <c r="G686" s="96"/>
      <c r="H686" s="96"/>
      <c r="I686" s="96"/>
      <c r="J686" s="96"/>
      <c r="K686" s="96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  <c r="Z686" s="96"/>
      <c r="AA686" s="96"/>
      <c r="AB686" s="96"/>
      <c r="AC686" s="96"/>
      <c r="AD686" s="96"/>
      <c r="AE686" s="64"/>
      <c r="AF686" s="64"/>
      <c r="AG686" s="64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  <c r="AV686" s="64"/>
      <c r="AW686" s="64"/>
    </row>
    <row r="687" spans="1:49" ht="14.25" customHeight="1" x14ac:dyDescent="0.25">
      <c r="A687" s="64"/>
      <c r="B687" s="64"/>
      <c r="C687" s="64"/>
      <c r="D687" s="64"/>
      <c r="E687" s="64"/>
      <c r="F687" s="96"/>
      <c r="G687" s="96"/>
      <c r="H687" s="96"/>
      <c r="I687" s="96"/>
      <c r="J687" s="96"/>
      <c r="K687" s="96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  <c r="W687" s="96"/>
      <c r="X687" s="96"/>
      <c r="Y687" s="96"/>
      <c r="Z687" s="96"/>
      <c r="AA687" s="96"/>
      <c r="AB687" s="96"/>
      <c r="AC687" s="96"/>
      <c r="AD687" s="96"/>
      <c r="AE687" s="64"/>
      <c r="AF687" s="64"/>
      <c r="AG687" s="64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  <c r="AV687" s="64"/>
      <c r="AW687" s="64"/>
    </row>
    <row r="688" spans="1:49" ht="14.25" customHeight="1" x14ac:dyDescent="0.25">
      <c r="A688" s="64"/>
      <c r="B688" s="64"/>
      <c r="C688" s="64"/>
      <c r="D688" s="64"/>
      <c r="E688" s="64"/>
      <c r="F688" s="96"/>
      <c r="G688" s="96"/>
      <c r="H688" s="96"/>
      <c r="I688" s="96"/>
      <c r="J688" s="96"/>
      <c r="K688" s="96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  <c r="Z688" s="96"/>
      <c r="AA688" s="96"/>
      <c r="AB688" s="96"/>
      <c r="AC688" s="96"/>
      <c r="AD688" s="96"/>
      <c r="AE688" s="64"/>
      <c r="AF688" s="64"/>
      <c r="AG688" s="64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  <c r="AV688" s="64"/>
      <c r="AW688" s="64"/>
    </row>
    <row r="689" spans="1:49" ht="14.25" customHeight="1" x14ac:dyDescent="0.25">
      <c r="A689" s="64"/>
      <c r="B689" s="64"/>
      <c r="C689" s="64"/>
      <c r="D689" s="64"/>
      <c r="E689" s="64"/>
      <c r="F689" s="96"/>
      <c r="G689" s="96"/>
      <c r="H689" s="96"/>
      <c r="I689" s="96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  <c r="Z689" s="96"/>
      <c r="AA689" s="96"/>
      <c r="AB689" s="96"/>
      <c r="AC689" s="96"/>
      <c r="AD689" s="96"/>
      <c r="AE689" s="64"/>
      <c r="AF689" s="64"/>
      <c r="AG689" s="64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  <c r="AV689" s="64"/>
      <c r="AW689" s="64"/>
    </row>
    <row r="690" spans="1:49" ht="14.25" customHeight="1" x14ac:dyDescent="0.25">
      <c r="A690" s="64"/>
      <c r="B690" s="64"/>
      <c r="C690" s="64"/>
      <c r="D690" s="64"/>
      <c r="E690" s="64"/>
      <c r="F690" s="96"/>
      <c r="G690" s="96"/>
      <c r="H690" s="96"/>
      <c r="I690" s="96"/>
      <c r="J690" s="96"/>
      <c r="K690" s="96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  <c r="Z690" s="96"/>
      <c r="AA690" s="96"/>
      <c r="AB690" s="96"/>
      <c r="AC690" s="96"/>
      <c r="AD690" s="96"/>
      <c r="AE690" s="64"/>
      <c r="AF690" s="64"/>
      <c r="AG690" s="64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  <c r="AV690" s="64"/>
      <c r="AW690" s="64"/>
    </row>
    <row r="691" spans="1:49" ht="14.25" customHeight="1" x14ac:dyDescent="0.25">
      <c r="A691" s="64"/>
      <c r="B691" s="64"/>
      <c r="C691" s="64"/>
      <c r="D691" s="64"/>
      <c r="E691" s="64"/>
      <c r="F691" s="96"/>
      <c r="G691" s="96"/>
      <c r="H691" s="96"/>
      <c r="I691" s="96"/>
      <c r="J691" s="96"/>
      <c r="K691" s="96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  <c r="Z691" s="96"/>
      <c r="AA691" s="96"/>
      <c r="AB691" s="96"/>
      <c r="AC691" s="96"/>
      <c r="AD691" s="96"/>
      <c r="AE691" s="64"/>
      <c r="AF691" s="64"/>
      <c r="AG691" s="64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  <c r="AV691" s="64"/>
      <c r="AW691" s="64"/>
    </row>
    <row r="692" spans="1:49" ht="14.25" customHeight="1" x14ac:dyDescent="0.25">
      <c r="A692" s="64"/>
      <c r="B692" s="64"/>
      <c r="C692" s="64"/>
      <c r="D692" s="64"/>
      <c r="E692" s="64"/>
      <c r="F692" s="96"/>
      <c r="G692" s="96"/>
      <c r="H692" s="96"/>
      <c r="I692" s="96"/>
      <c r="J692" s="96"/>
      <c r="K692" s="96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  <c r="Z692" s="96"/>
      <c r="AA692" s="96"/>
      <c r="AB692" s="96"/>
      <c r="AC692" s="96"/>
      <c r="AD692" s="96"/>
      <c r="AE692" s="64"/>
      <c r="AF692" s="64"/>
      <c r="AG692" s="64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  <c r="AV692" s="64"/>
      <c r="AW692" s="64"/>
    </row>
    <row r="693" spans="1:49" ht="14.25" customHeight="1" x14ac:dyDescent="0.25">
      <c r="A693" s="64"/>
      <c r="B693" s="64"/>
      <c r="C693" s="64"/>
      <c r="D693" s="64"/>
      <c r="E693" s="64"/>
      <c r="F693" s="96"/>
      <c r="G693" s="96"/>
      <c r="H693" s="96"/>
      <c r="I693" s="96"/>
      <c r="J693" s="96"/>
      <c r="K693" s="96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  <c r="Z693" s="96"/>
      <c r="AA693" s="96"/>
      <c r="AB693" s="96"/>
      <c r="AC693" s="96"/>
      <c r="AD693" s="96"/>
      <c r="AE693" s="64"/>
      <c r="AF693" s="64"/>
      <c r="AG693" s="64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  <c r="AV693" s="64"/>
      <c r="AW693" s="64"/>
    </row>
    <row r="694" spans="1:49" ht="14.25" customHeight="1" x14ac:dyDescent="0.25">
      <c r="A694" s="64"/>
      <c r="B694" s="64"/>
      <c r="C694" s="64"/>
      <c r="D694" s="64"/>
      <c r="E694" s="64"/>
      <c r="F694" s="96"/>
      <c r="G694" s="96"/>
      <c r="H694" s="96"/>
      <c r="I694" s="96"/>
      <c r="J694" s="96"/>
      <c r="K694" s="96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  <c r="W694" s="96"/>
      <c r="X694" s="96"/>
      <c r="Y694" s="96"/>
      <c r="Z694" s="96"/>
      <c r="AA694" s="96"/>
      <c r="AB694" s="96"/>
      <c r="AC694" s="96"/>
      <c r="AD694" s="96"/>
      <c r="AE694" s="64"/>
      <c r="AF694" s="64"/>
      <c r="AG694" s="64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  <c r="AV694" s="64"/>
      <c r="AW694" s="64"/>
    </row>
    <row r="695" spans="1:49" ht="14.25" customHeight="1" x14ac:dyDescent="0.25">
      <c r="A695" s="64"/>
      <c r="B695" s="64"/>
      <c r="C695" s="64"/>
      <c r="D695" s="64"/>
      <c r="E695" s="64"/>
      <c r="F695" s="96"/>
      <c r="G695" s="96"/>
      <c r="H695" s="96"/>
      <c r="I695" s="96"/>
      <c r="J695" s="96"/>
      <c r="K695" s="96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  <c r="W695" s="96"/>
      <c r="X695" s="96"/>
      <c r="Y695" s="96"/>
      <c r="Z695" s="96"/>
      <c r="AA695" s="96"/>
      <c r="AB695" s="96"/>
      <c r="AC695" s="96"/>
      <c r="AD695" s="96"/>
      <c r="AE695" s="64"/>
      <c r="AF695" s="64"/>
      <c r="AG695" s="64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  <c r="AV695" s="64"/>
      <c r="AW695" s="64"/>
    </row>
    <row r="696" spans="1:49" ht="14.25" customHeight="1" x14ac:dyDescent="0.25">
      <c r="A696" s="64"/>
      <c r="B696" s="64"/>
      <c r="C696" s="64"/>
      <c r="D696" s="64"/>
      <c r="E696" s="64"/>
      <c r="F696" s="96"/>
      <c r="G696" s="96"/>
      <c r="H696" s="96"/>
      <c r="I696" s="96"/>
      <c r="J696" s="96"/>
      <c r="K696" s="96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  <c r="Z696" s="96"/>
      <c r="AA696" s="96"/>
      <c r="AB696" s="96"/>
      <c r="AC696" s="96"/>
      <c r="AD696" s="96"/>
      <c r="AE696" s="64"/>
      <c r="AF696" s="64"/>
      <c r="AG696" s="64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  <c r="AV696" s="64"/>
      <c r="AW696" s="64"/>
    </row>
    <row r="697" spans="1:49" ht="14.25" customHeight="1" x14ac:dyDescent="0.25">
      <c r="A697" s="64"/>
      <c r="B697" s="64"/>
      <c r="C697" s="64"/>
      <c r="D697" s="64"/>
      <c r="E697" s="64"/>
      <c r="F697" s="96"/>
      <c r="G697" s="96"/>
      <c r="H697" s="96"/>
      <c r="I697" s="96"/>
      <c r="J697" s="96"/>
      <c r="K697" s="96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  <c r="Z697" s="96"/>
      <c r="AA697" s="96"/>
      <c r="AB697" s="96"/>
      <c r="AC697" s="96"/>
      <c r="AD697" s="96"/>
      <c r="AE697" s="64"/>
      <c r="AF697" s="64"/>
      <c r="AG697" s="64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  <c r="AV697" s="64"/>
      <c r="AW697" s="64"/>
    </row>
    <row r="698" spans="1:49" ht="14.25" customHeight="1" x14ac:dyDescent="0.25">
      <c r="A698" s="64"/>
      <c r="B698" s="64"/>
      <c r="C698" s="64"/>
      <c r="D698" s="64"/>
      <c r="E698" s="64"/>
      <c r="F698" s="96"/>
      <c r="G698" s="96"/>
      <c r="H698" s="96"/>
      <c r="I698" s="96"/>
      <c r="J698" s="96"/>
      <c r="K698" s="96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  <c r="Z698" s="96"/>
      <c r="AA698" s="96"/>
      <c r="AB698" s="96"/>
      <c r="AC698" s="96"/>
      <c r="AD698" s="96"/>
      <c r="AE698" s="64"/>
      <c r="AF698" s="64"/>
      <c r="AG698" s="64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  <c r="AV698" s="64"/>
      <c r="AW698" s="64"/>
    </row>
    <row r="699" spans="1:49" ht="14.25" customHeight="1" x14ac:dyDescent="0.25">
      <c r="A699" s="64"/>
      <c r="B699" s="64"/>
      <c r="C699" s="64"/>
      <c r="D699" s="64"/>
      <c r="E699" s="64"/>
      <c r="F699" s="96"/>
      <c r="G699" s="96"/>
      <c r="H699" s="96"/>
      <c r="I699" s="96"/>
      <c r="J699" s="96"/>
      <c r="K699" s="96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  <c r="Z699" s="96"/>
      <c r="AA699" s="96"/>
      <c r="AB699" s="96"/>
      <c r="AC699" s="96"/>
      <c r="AD699" s="96"/>
      <c r="AE699" s="64"/>
      <c r="AF699" s="64"/>
      <c r="AG699" s="64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  <c r="AV699" s="64"/>
      <c r="AW699" s="64"/>
    </row>
    <row r="700" spans="1:49" ht="14.25" customHeight="1" x14ac:dyDescent="0.25">
      <c r="A700" s="64"/>
      <c r="B700" s="64"/>
      <c r="C700" s="64"/>
      <c r="D700" s="64"/>
      <c r="E700" s="64"/>
      <c r="F700" s="96"/>
      <c r="G700" s="96"/>
      <c r="H700" s="96"/>
      <c r="I700" s="96"/>
      <c r="J700" s="96"/>
      <c r="K700" s="96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  <c r="Z700" s="96"/>
      <c r="AA700" s="96"/>
      <c r="AB700" s="96"/>
      <c r="AC700" s="96"/>
      <c r="AD700" s="96"/>
      <c r="AE700" s="64"/>
      <c r="AF700" s="64"/>
      <c r="AG700" s="64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  <c r="AV700" s="64"/>
      <c r="AW700" s="64"/>
    </row>
    <row r="701" spans="1:49" ht="14.25" customHeight="1" x14ac:dyDescent="0.25">
      <c r="A701" s="64"/>
      <c r="B701" s="64"/>
      <c r="C701" s="64"/>
      <c r="D701" s="64"/>
      <c r="E701" s="64"/>
      <c r="F701" s="96"/>
      <c r="G701" s="96"/>
      <c r="H701" s="96"/>
      <c r="I701" s="96"/>
      <c r="J701" s="96"/>
      <c r="K701" s="96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  <c r="Z701" s="96"/>
      <c r="AA701" s="96"/>
      <c r="AB701" s="96"/>
      <c r="AC701" s="96"/>
      <c r="AD701" s="96"/>
      <c r="AE701" s="64"/>
      <c r="AF701" s="64"/>
      <c r="AG701" s="64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  <c r="AV701" s="64"/>
      <c r="AW701" s="64"/>
    </row>
    <row r="702" spans="1:49" ht="14.25" customHeight="1" x14ac:dyDescent="0.25">
      <c r="A702" s="64"/>
      <c r="B702" s="64"/>
      <c r="C702" s="64"/>
      <c r="D702" s="64"/>
      <c r="E702" s="64"/>
      <c r="F702" s="96"/>
      <c r="G702" s="96"/>
      <c r="H702" s="96"/>
      <c r="I702" s="96"/>
      <c r="J702" s="96"/>
      <c r="K702" s="96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  <c r="Z702" s="96"/>
      <c r="AA702" s="96"/>
      <c r="AB702" s="96"/>
      <c r="AC702" s="96"/>
      <c r="AD702" s="96"/>
      <c r="AE702" s="64"/>
      <c r="AF702" s="64"/>
      <c r="AG702" s="64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  <c r="AV702" s="64"/>
      <c r="AW702" s="64"/>
    </row>
    <row r="703" spans="1:49" ht="14.25" customHeight="1" x14ac:dyDescent="0.25">
      <c r="A703" s="64"/>
      <c r="B703" s="64"/>
      <c r="C703" s="64"/>
      <c r="D703" s="64"/>
      <c r="E703" s="64"/>
      <c r="F703" s="96"/>
      <c r="G703" s="96"/>
      <c r="H703" s="96"/>
      <c r="I703" s="96"/>
      <c r="J703" s="96"/>
      <c r="K703" s="96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  <c r="Z703" s="96"/>
      <c r="AA703" s="96"/>
      <c r="AB703" s="96"/>
      <c r="AC703" s="96"/>
      <c r="AD703" s="96"/>
      <c r="AE703" s="64"/>
      <c r="AF703" s="64"/>
      <c r="AG703" s="64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  <c r="AV703" s="64"/>
      <c r="AW703" s="64"/>
    </row>
    <row r="704" spans="1:49" ht="14.25" customHeight="1" x14ac:dyDescent="0.25">
      <c r="A704" s="64"/>
      <c r="B704" s="64"/>
      <c r="C704" s="64"/>
      <c r="D704" s="64"/>
      <c r="E704" s="64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  <c r="Z704" s="96"/>
      <c r="AA704" s="96"/>
      <c r="AB704" s="96"/>
      <c r="AC704" s="96"/>
      <c r="AD704" s="96"/>
      <c r="AE704" s="64"/>
      <c r="AF704" s="64"/>
      <c r="AG704" s="64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  <c r="AV704" s="64"/>
      <c r="AW704" s="64"/>
    </row>
    <row r="705" spans="1:49" ht="14.25" customHeight="1" x14ac:dyDescent="0.25">
      <c r="A705" s="64"/>
      <c r="B705" s="64"/>
      <c r="C705" s="64"/>
      <c r="D705" s="64"/>
      <c r="E705" s="64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  <c r="Z705" s="96"/>
      <c r="AA705" s="96"/>
      <c r="AB705" s="96"/>
      <c r="AC705" s="96"/>
      <c r="AD705" s="96"/>
      <c r="AE705" s="64"/>
      <c r="AF705" s="64"/>
      <c r="AG705" s="64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  <c r="AV705" s="64"/>
      <c r="AW705" s="64"/>
    </row>
    <row r="706" spans="1:49" ht="14.25" customHeight="1" x14ac:dyDescent="0.25">
      <c r="A706" s="64"/>
      <c r="B706" s="64"/>
      <c r="C706" s="64"/>
      <c r="D706" s="64"/>
      <c r="E706" s="64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  <c r="Z706" s="96"/>
      <c r="AA706" s="96"/>
      <c r="AB706" s="96"/>
      <c r="AC706" s="96"/>
      <c r="AD706" s="96"/>
      <c r="AE706" s="64"/>
      <c r="AF706" s="64"/>
      <c r="AG706" s="64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  <c r="AV706" s="64"/>
      <c r="AW706" s="64"/>
    </row>
    <row r="707" spans="1:49" ht="14.25" customHeight="1" x14ac:dyDescent="0.25">
      <c r="A707" s="64"/>
      <c r="B707" s="64"/>
      <c r="C707" s="64"/>
      <c r="D707" s="64"/>
      <c r="E707" s="64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  <c r="Z707" s="96"/>
      <c r="AA707" s="96"/>
      <c r="AB707" s="96"/>
      <c r="AC707" s="96"/>
      <c r="AD707" s="96"/>
      <c r="AE707" s="64"/>
      <c r="AF707" s="64"/>
      <c r="AG707" s="64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  <c r="AV707" s="64"/>
      <c r="AW707" s="64"/>
    </row>
    <row r="708" spans="1:49" ht="14.25" customHeight="1" x14ac:dyDescent="0.25">
      <c r="A708" s="64"/>
      <c r="B708" s="64"/>
      <c r="C708" s="64"/>
      <c r="D708" s="64"/>
      <c r="E708" s="64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  <c r="Z708" s="96"/>
      <c r="AA708" s="96"/>
      <c r="AB708" s="96"/>
      <c r="AC708" s="96"/>
      <c r="AD708" s="96"/>
      <c r="AE708" s="64"/>
      <c r="AF708" s="64"/>
      <c r="AG708" s="64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  <c r="AV708" s="64"/>
      <c r="AW708" s="64"/>
    </row>
    <row r="709" spans="1:49" ht="14.25" customHeight="1" x14ac:dyDescent="0.25">
      <c r="A709" s="64"/>
      <c r="B709" s="64"/>
      <c r="C709" s="64"/>
      <c r="D709" s="64"/>
      <c r="E709" s="64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  <c r="Z709" s="96"/>
      <c r="AA709" s="96"/>
      <c r="AB709" s="96"/>
      <c r="AC709" s="96"/>
      <c r="AD709" s="96"/>
      <c r="AE709" s="64"/>
      <c r="AF709" s="64"/>
      <c r="AG709" s="64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  <c r="AV709" s="64"/>
      <c r="AW709" s="64"/>
    </row>
    <row r="710" spans="1:49" ht="14.25" customHeight="1" x14ac:dyDescent="0.25">
      <c r="A710" s="64"/>
      <c r="B710" s="64"/>
      <c r="C710" s="64"/>
      <c r="D710" s="64"/>
      <c r="E710" s="64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  <c r="Z710" s="96"/>
      <c r="AA710" s="96"/>
      <c r="AB710" s="96"/>
      <c r="AC710" s="96"/>
      <c r="AD710" s="96"/>
      <c r="AE710" s="64"/>
      <c r="AF710" s="64"/>
      <c r="AG710" s="64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  <c r="AV710" s="64"/>
      <c r="AW710" s="64"/>
    </row>
    <row r="711" spans="1:49" ht="14.25" customHeight="1" x14ac:dyDescent="0.25">
      <c r="A711" s="64"/>
      <c r="B711" s="64"/>
      <c r="C711" s="64"/>
      <c r="D711" s="64"/>
      <c r="E711" s="64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  <c r="Z711" s="96"/>
      <c r="AA711" s="96"/>
      <c r="AB711" s="96"/>
      <c r="AC711" s="96"/>
      <c r="AD711" s="96"/>
      <c r="AE711" s="64"/>
      <c r="AF711" s="64"/>
      <c r="AG711" s="64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  <c r="AV711" s="64"/>
      <c r="AW711" s="64"/>
    </row>
    <row r="712" spans="1:49" ht="14.25" customHeight="1" x14ac:dyDescent="0.25">
      <c r="A712" s="64"/>
      <c r="B712" s="64"/>
      <c r="C712" s="64"/>
      <c r="D712" s="64"/>
      <c r="E712" s="64"/>
      <c r="F712" s="96"/>
      <c r="G712" s="96"/>
      <c r="H712" s="96"/>
      <c r="I712" s="96"/>
      <c r="J712" s="96"/>
      <c r="K712" s="96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  <c r="W712" s="96"/>
      <c r="X712" s="96"/>
      <c r="Y712" s="96"/>
      <c r="Z712" s="96"/>
      <c r="AA712" s="96"/>
      <c r="AB712" s="96"/>
      <c r="AC712" s="96"/>
      <c r="AD712" s="96"/>
      <c r="AE712" s="64"/>
      <c r="AF712" s="64"/>
      <c r="AG712" s="64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  <c r="AV712" s="64"/>
      <c r="AW712" s="64"/>
    </row>
    <row r="713" spans="1:49" ht="14.25" customHeight="1" x14ac:dyDescent="0.25">
      <c r="A713" s="64"/>
      <c r="B713" s="64"/>
      <c r="C713" s="64"/>
      <c r="D713" s="64"/>
      <c r="E713" s="64"/>
      <c r="F713" s="96"/>
      <c r="G713" s="96"/>
      <c r="H713" s="96"/>
      <c r="I713" s="96"/>
      <c r="J713" s="96"/>
      <c r="K713" s="96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  <c r="W713" s="96"/>
      <c r="X713" s="96"/>
      <c r="Y713" s="96"/>
      <c r="Z713" s="96"/>
      <c r="AA713" s="96"/>
      <c r="AB713" s="96"/>
      <c r="AC713" s="96"/>
      <c r="AD713" s="96"/>
      <c r="AE713" s="64"/>
      <c r="AF713" s="64"/>
      <c r="AG713" s="64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  <c r="AV713" s="64"/>
      <c r="AW713" s="64"/>
    </row>
    <row r="714" spans="1:49" ht="14.25" customHeight="1" x14ac:dyDescent="0.25">
      <c r="A714" s="64"/>
      <c r="B714" s="64"/>
      <c r="C714" s="64"/>
      <c r="D714" s="64"/>
      <c r="E714" s="64"/>
      <c r="F714" s="96"/>
      <c r="G714" s="96"/>
      <c r="H714" s="96"/>
      <c r="I714" s="96"/>
      <c r="J714" s="96"/>
      <c r="K714" s="96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  <c r="W714" s="96"/>
      <c r="X714" s="96"/>
      <c r="Y714" s="96"/>
      <c r="Z714" s="96"/>
      <c r="AA714" s="96"/>
      <c r="AB714" s="96"/>
      <c r="AC714" s="96"/>
      <c r="AD714" s="96"/>
      <c r="AE714" s="64"/>
      <c r="AF714" s="64"/>
      <c r="AG714" s="64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  <c r="AV714" s="64"/>
      <c r="AW714" s="64"/>
    </row>
    <row r="715" spans="1:49" ht="14.25" customHeight="1" x14ac:dyDescent="0.25">
      <c r="A715" s="64"/>
      <c r="B715" s="64"/>
      <c r="C715" s="64"/>
      <c r="D715" s="64"/>
      <c r="E715" s="64"/>
      <c r="F715" s="96"/>
      <c r="G715" s="96"/>
      <c r="H715" s="96"/>
      <c r="I715" s="96"/>
      <c r="J715" s="96"/>
      <c r="K715" s="96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  <c r="W715" s="96"/>
      <c r="X715" s="96"/>
      <c r="Y715" s="96"/>
      <c r="Z715" s="96"/>
      <c r="AA715" s="96"/>
      <c r="AB715" s="96"/>
      <c r="AC715" s="96"/>
      <c r="AD715" s="96"/>
      <c r="AE715" s="64"/>
      <c r="AF715" s="64"/>
      <c r="AG715" s="64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  <c r="AV715" s="64"/>
      <c r="AW715" s="64"/>
    </row>
    <row r="716" spans="1:49" ht="14.25" customHeight="1" x14ac:dyDescent="0.25">
      <c r="A716" s="64"/>
      <c r="B716" s="64"/>
      <c r="C716" s="64"/>
      <c r="D716" s="64"/>
      <c r="E716" s="64"/>
      <c r="F716" s="96"/>
      <c r="G716" s="96"/>
      <c r="H716" s="96"/>
      <c r="I716" s="96"/>
      <c r="J716" s="96"/>
      <c r="K716" s="96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  <c r="Z716" s="96"/>
      <c r="AA716" s="96"/>
      <c r="AB716" s="96"/>
      <c r="AC716" s="96"/>
      <c r="AD716" s="96"/>
      <c r="AE716" s="64"/>
      <c r="AF716" s="64"/>
      <c r="AG716" s="64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  <c r="AV716" s="64"/>
      <c r="AW716" s="64"/>
    </row>
    <row r="717" spans="1:49" ht="14.25" customHeight="1" x14ac:dyDescent="0.25">
      <c r="A717" s="64"/>
      <c r="B717" s="64"/>
      <c r="C717" s="64"/>
      <c r="D717" s="64"/>
      <c r="E717" s="64"/>
      <c r="F717" s="96"/>
      <c r="G717" s="96"/>
      <c r="H717" s="96"/>
      <c r="I717" s="96"/>
      <c r="J717" s="96"/>
      <c r="K717" s="96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  <c r="W717" s="96"/>
      <c r="X717" s="96"/>
      <c r="Y717" s="96"/>
      <c r="Z717" s="96"/>
      <c r="AA717" s="96"/>
      <c r="AB717" s="96"/>
      <c r="AC717" s="96"/>
      <c r="AD717" s="96"/>
      <c r="AE717" s="64"/>
      <c r="AF717" s="64"/>
      <c r="AG717" s="64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  <c r="AV717" s="64"/>
      <c r="AW717" s="64"/>
    </row>
    <row r="718" spans="1:49" ht="14.25" customHeight="1" x14ac:dyDescent="0.25">
      <c r="A718" s="64"/>
      <c r="B718" s="64"/>
      <c r="C718" s="64"/>
      <c r="D718" s="64"/>
      <c r="E718" s="64"/>
      <c r="F718" s="96"/>
      <c r="G718" s="96"/>
      <c r="H718" s="96"/>
      <c r="I718" s="96"/>
      <c r="J718" s="96"/>
      <c r="K718" s="96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  <c r="W718" s="96"/>
      <c r="X718" s="96"/>
      <c r="Y718" s="96"/>
      <c r="Z718" s="96"/>
      <c r="AA718" s="96"/>
      <c r="AB718" s="96"/>
      <c r="AC718" s="96"/>
      <c r="AD718" s="96"/>
      <c r="AE718" s="64"/>
      <c r="AF718" s="64"/>
      <c r="AG718" s="64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  <c r="AV718" s="64"/>
      <c r="AW718" s="64"/>
    </row>
    <row r="719" spans="1:49" ht="14.25" customHeight="1" x14ac:dyDescent="0.25">
      <c r="A719" s="64"/>
      <c r="B719" s="64"/>
      <c r="C719" s="64"/>
      <c r="D719" s="64"/>
      <c r="E719" s="64"/>
      <c r="F719" s="96"/>
      <c r="G719" s="96"/>
      <c r="H719" s="96"/>
      <c r="I719" s="96"/>
      <c r="J719" s="96"/>
      <c r="K719" s="96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  <c r="W719" s="96"/>
      <c r="X719" s="96"/>
      <c r="Y719" s="96"/>
      <c r="Z719" s="96"/>
      <c r="AA719" s="96"/>
      <c r="AB719" s="96"/>
      <c r="AC719" s="96"/>
      <c r="AD719" s="96"/>
      <c r="AE719" s="64"/>
      <c r="AF719" s="64"/>
      <c r="AG719" s="64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  <c r="AV719" s="64"/>
      <c r="AW719" s="64"/>
    </row>
    <row r="720" spans="1:49" ht="14.25" customHeight="1" x14ac:dyDescent="0.25">
      <c r="A720" s="64"/>
      <c r="B720" s="64"/>
      <c r="C720" s="64"/>
      <c r="D720" s="64"/>
      <c r="E720" s="64"/>
      <c r="F720" s="96"/>
      <c r="G720" s="96"/>
      <c r="H720" s="96"/>
      <c r="I720" s="96"/>
      <c r="J720" s="96"/>
      <c r="K720" s="96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  <c r="W720" s="96"/>
      <c r="X720" s="96"/>
      <c r="Y720" s="96"/>
      <c r="Z720" s="96"/>
      <c r="AA720" s="96"/>
      <c r="AB720" s="96"/>
      <c r="AC720" s="96"/>
      <c r="AD720" s="96"/>
      <c r="AE720" s="64"/>
      <c r="AF720" s="64"/>
      <c r="AG720" s="64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  <c r="AV720" s="64"/>
      <c r="AW720" s="64"/>
    </row>
    <row r="721" spans="1:49" ht="14.25" customHeight="1" x14ac:dyDescent="0.25">
      <c r="A721" s="64"/>
      <c r="B721" s="64"/>
      <c r="C721" s="64"/>
      <c r="D721" s="64"/>
      <c r="E721" s="64"/>
      <c r="F721" s="96"/>
      <c r="G721" s="96"/>
      <c r="H721" s="96"/>
      <c r="I721" s="96"/>
      <c r="J721" s="96"/>
      <c r="K721" s="96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  <c r="Z721" s="96"/>
      <c r="AA721" s="96"/>
      <c r="AB721" s="96"/>
      <c r="AC721" s="96"/>
      <c r="AD721" s="96"/>
      <c r="AE721" s="64"/>
      <c r="AF721" s="64"/>
      <c r="AG721" s="64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  <c r="AV721" s="64"/>
      <c r="AW721" s="64"/>
    </row>
    <row r="722" spans="1:49" ht="14.25" customHeight="1" x14ac:dyDescent="0.25">
      <c r="A722" s="64"/>
      <c r="B722" s="64"/>
      <c r="C722" s="64"/>
      <c r="D722" s="64"/>
      <c r="E722" s="64"/>
      <c r="F722" s="96"/>
      <c r="G722" s="96"/>
      <c r="H722" s="96"/>
      <c r="I722" s="96"/>
      <c r="J722" s="96"/>
      <c r="K722" s="96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  <c r="W722" s="96"/>
      <c r="X722" s="96"/>
      <c r="Y722" s="96"/>
      <c r="Z722" s="96"/>
      <c r="AA722" s="96"/>
      <c r="AB722" s="96"/>
      <c r="AC722" s="96"/>
      <c r="AD722" s="96"/>
      <c r="AE722" s="64"/>
      <c r="AF722" s="64"/>
      <c r="AG722" s="64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  <c r="AV722" s="64"/>
      <c r="AW722" s="64"/>
    </row>
    <row r="723" spans="1:49" ht="14.25" customHeight="1" x14ac:dyDescent="0.25">
      <c r="A723" s="64"/>
      <c r="B723" s="64"/>
      <c r="C723" s="64"/>
      <c r="D723" s="64"/>
      <c r="E723" s="64"/>
      <c r="F723" s="96"/>
      <c r="G723" s="96"/>
      <c r="H723" s="96"/>
      <c r="I723" s="96"/>
      <c r="J723" s="96"/>
      <c r="K723" s="96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  <c r="W723" s="96"/>
      <c r="X723" s="96"/>
      <c r="Y723" s="96"/>
      <c r="Z723" s="96"/>
      <c r="AA723" s="96"/>
      <c r="AB723" s="96"/>
      <c r="AC723" s="96"/>
      <c r="AD723" s="96"/>
      <c r="AE723" s="64"/>
      <c r="AF723" s="64"/>
      <c r="AG723" s="64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  <c r="AV723" s="64"/>
      <c r="AW723" s="64"/>
    </row>
    <row r="724" spans="1:49" ht="14.25" customHeight="1" x14ac:dyDescent="0.25">
      <c r="A724" s="64"/>
      <c r="B724" s="64"/>
      <c r="C724" s="64"/>
      <c r="D724" s="64"/>
      <c r="E724" s="64"/>
      <c r="F724" s="96"/>
      <c r="G724" s="96"/>
      <c r="H724" s="96"/>
      <c r="I724" s="96"/>
      <c r="J724" s="96"/>
      <c r="K724" s="96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  <c r="Z724" s="96"/>
      <c r="AA724" s="96"/>
      <c r="AB724" s="96"/>
      <c r="AC724" s="96"/>
      <c r="AD724" s="96"/>
      <c r="AE724" s="64"/>
      <c r="AF724" s="64"/>
      <c r="AG724" s="64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  <c r="AV724" s="64"/>
      <c r="AW724" s="64"/>
    </row>
    <row r="725" spans="1:49" ht="14.25" customHeight="1" x14ac:dyDescent="0.25">
      <c r="A725" s="64"/>
      <c r="B725" s="64"/>
      <c r="C725" s="64"/>
      <c r="D725" s="64"/>
      <c r="E725" s="64"/>
      <c r="F725" s="96"/>
      <c r="G725" s="96"/>
      <c r="H725" s="96"/>
      <c r="I725" s="96"/>
      <c r="J725" s="96"/>
      <c r="K725" s="96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  <c r="W725" s="96"/>
      <c r="X725" s="96"/>
      <c r="Y725" s="96"/>
      <c r="Z725" s="96"/>
      <c r="AA725" s="96"/>
      <c r="AB725" s="96"/>
      <c r="AC725" s="96"/>
      <c r="AD725" s="96"/>
      <c r="AE725" s="64"/>
      <c r="AF725" s="64"/>
      <c r="AG725" s="64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  <c r="AV725" s="64"/>
      <c r="AW725" s="64"/>
    </row>
    <row r="726" spans="1:49" ht="14.25" customHeight="1" x14ac:dyDescent="0.25">
      <c r="A726" s="64"/>
      <c r="B726" s="64"/>
      <c r="C726" s="64"/>
      <c r="D726" s="64"/>
      <c r="E726" s="64"/>
      <c r="F726" s="96"/>
      <c r="G726" s="96"/>
      <c r="H726" s="96"/>
      <c r="I726" s="96"/>
      <c r="J726" s="96"/>
      <c r="K726" s="96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  <c r="Z726" s="96"/>
      <c r="AA726" s="96"/>
      <c r="AB726" s="96"/>
      <c r="AC726" s="96"/>
      <c r="AD726" s="96"/>
      <c r="AE726" s="64"/>
      <c r="AF726" s="64"/>
      <c r="AG726" s="64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  <c r="AV726" s="64"/>
      <c r="AW726" s="64"/>
    </row>
    <row r="727" spans="1:49" ht="14.25" customHeight="1" x14ac:dyDescent="0.25">
      <c r="A727" s="64"/>
      <c r="B727" s="64"/>
      <c r="C727" s="64"/>
      <c r="D727" s="64"/>
      <c r="E727" s="64"/>
      <c r="F727" s="96"/>
      <c r="G727" s="96"/>
      <c r="H727" s="96"/>
      <c r="I727" s="96"/>
      <c r="J727" s="96"/>
      <c r="K727" s="96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  <c r="W727" s="96"/>
      <c r="X727" s="96"/>
      <c r="Y727" s="96"/>
      <c r="Z727" s="96"/>
      <c r="AA727" s="96"/>
      <c r="AB727" s="96"/>
      <c r="AC727" s="96"/>
      <c r="AD727" s="96"/>
      <c r="AE727" s="64"/>
      <c r="AF727" s="64"/>
      <c r="AG727" s="64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  <c r="AV727" s="64"/>
      <c r="AW727" s="64"/>
    </row>
    <row r="728" spans="1:49" ht="14.25" customHeight="1" x14ac:dyDescent="0.25">
      <c r="A728" s="64"/>
      <c r="B728" s="64"/>
      <c r="C728" s="64"/>
      <c r="D728" s="64"/>
      <c r="E728" s="64"/>
      <c r="F728" s="96"/>
      <c r="G728" s="96"/>
      <c r="H728" s="96"/>
      <c r="I728" s="96"/>
      <c r="J728" s="96"/>
      <c r="K728" s="96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  <c r="W728" s="96"/>
      <c r="X728" s="96"/>
      <c r="Y728" s="96"/>
      <c r="Z728" s="96"/>
      <c r="AA728" s="96"/>
      <c r="AB728" s="96"/>
      <c r="AC728" s="96"/>
      <c r="AD728" s="96"/>
      <c r="AE728" s="64"/>
      <c r="AF728" s="64"/>
      <c r="AG728" s="64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  <c r="AV728" s="64"/>
      <c r="AW728" s="64"/>
    </row>
    <row r="729" spans="1:49" ht="14.25" customHeight="1" x14ac:dyDescent="0.25">
      <c r="A729" s="64"/>
      <c r="B729" s="64"/>
      <c r="C729" s="64"/>
      <c r="D729" s="64"/>
      <c r="E729" s="64"/>
      <c r="F729" s="96"/>
      <c r="G729" s="96"/>
      <c r="H729" s="96"/>
      <c r="I729" s="96"/>
      <c r="J729" s="96"/>
      <c r="K729" s="96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  <c r="W729" s="96"/>
      <c r="X729" s="96"/>
      <c r="Y729" s="96"/>
      <c r="Z729" s="96"/>
      <c r="AA729" s="96"/>
      <c r="AB729" s="96"/>
      <c r="AC729" s="96"/>
      <c r="AD729" s="96"/>
      <c r="AE729" s="64"/>
      <c r="AF729" s="64"/>
      <c r="AG729" s="64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  <c r="AV729" s="64"/>
      <c r="AW729" s="64"/>
    </row>
    <row r="730" spans="1:49" ht="14.25" customHeight="1" x14ac:dyDescent="0.25">
      <c r="A730" s="64"/>
      <c r="B730" s="64"/>
      <c r="C730" s="64"/>
      <c r="D730" s="64"/>
      <c r="E730" s="64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  <c r="Z730" s="96"/>
      <c r="AA730" s="96"/>
      <c r="AB730" s="96"/>
      <c r="AC730" s="96"/>
      <c r="AD730" s="96"/>
      <c r="AE730" s="64"/>
      <c r="AF730" s="64"/>
      <c r="AG730" s="64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  <c r="AV730" s="64"/>
      <c r="AW730" s="64"/>
    </row>
    <row r="731" spans="1:49" ht="14.25" customHeight="1" x14ac:dyDescent="0.25">
      <c r="A731" s="64"/>
      <c r="B731" s="64"/>
      <c r="C731" s="64"/>
      <c r="D731" s="64"/>
      <c r="E731" s="64"/>
      <c r="F731" s="96"/>
      <c r="G731" s="96"/>
      <c r="H731" s="96"/>
      <c r="I731" s="96"/>
      <c r="J731" s="96"/>
      <c r="K731" s="96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  <c r="Z731" s="96"/>
      <c r="AA731" s="96"/>
      <c r="AB731" s="96"/>
      <c r="AC731" s="96"/>
      <c r="AD731" s="96"/>
      <c r="AE731" s="64"/>
      <c r="AF731" s="64"/>
      <c r="AG731" s="64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  <c r="AV731" s="64"/>
      <c r="AW731" s="64"/>
    </row>
    <row r="732" spans="1:49" ht="14.25" customHeight="1" x14ac:dyDescent="0.25">
      <c r="A732" s="64"/>
      <c r="B732" s="64"/>
      <c r="C732" s="64"/>
      <c r="D732" s="64"/>
      <c r="E732" s="64"/>
      <c r="F732" s="96"/>
      <c r="G732" s="96"/>
      <c r="H732" s="96"/>
      <c r="I732" s="96"/>
      <c r="J732" s="96"/>
      <c r="K732" s="96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  <c r="Z732" s="96"/>
      <c r="AA732" s="96"/>
      <c r="AB732" s="96"/>
      <c r="AC732" s="96"/>
      <c r="AD732" s="96"/>
      <c r="AE732" s="64"/>
      <c r="AF732" s="64"/>
      <c r="AG732" s="64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  <c r="AV732" s="64"/>
      <c r="AW732" s="64"/>
    </row>
    <row r="733" spans="1:49" ht="14.25" customHeight="1" x14ac:dyDescent="0.25">
      <c r="A733" s="64"/>
      <c r="B733" s="64"/>
      <c r="C733" s="64"/>
      <c r="D733" s="64"/>
      <c r="E733" s="64"/>
      <c r="F733" s="96"/>
      <c r="G733" s="96"/>
      <c r="H733" s="96"/>
      <c r="I733" s="96"/>
      <c r="J733" s="96"/>
      <c r="K733" s="96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  <c r="Z733" s="96"/>
      <c r="AA733" s="96"/>
      <c r="AB733" s="96"/>
      <c r="AC733" s="96"/>
      <c r="AD733" s="96"/>
      <c r="AE733" s="64"/>
      <c r="AF733" s="64"/>
      <c r="AG733" s="64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  <c r="AV733" s="64"/>
      <c r="AW733" s="64"/>
    </row>
    <row r="734" spans="1:49" ht="14.25" customHeight="1" x14ac:dyDescent="0.25">
      <c r="A734" s="64"/>
      <c r="B734" s="64"/>
      <c r="C734" s="64"/>
      <c r="D734" s="64"/>
      <c r="E734" s="64"/>
      <c r="F734" s="96"/>
      <c r="G734" s="96"/>
      <c r="H734" s="96"/>
      <c r="I734" s="96"/>
      <c r="J734" s="96"/>
      <c r="K734" s="96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  <c r="Z734" s="96"/>
      <c r="AA734" s="96"/>
      <c r="AB734" s="96"/>
      <c r="AC734" s="96"/>
      <c r="AD734" s="96"/>
      <c r="AE734" s="64"/>
      <c r="AF734" s="64"/>
      <c r="AG734" s="64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  <c r="AV734" s="64"/>
      <c r="AW734" s="64"/>
    </row>
    <row r="735" spans="1:49" ht="14.25" customHeight="1" x14ac:dyDescent="0.25">
      <c r="A735" s="64"/>
      <c r="B735" s="64"/>
      <c r="C735" s="64"/>
      <c r="D735" s="64"/>
      <c r="E735" s="64"/>
      <c r="F735" s="96"/>
      <c r="G735" s="96"/>
      <c r="H735" s="96"/>
      <c r="I735" s="96"/>
      <c r="J735" s="96"/>
      <c r="K735" s="96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  <c r="Z735" s="96"/>
      <c r="AA735" s="96"/>
      <c r="AB735" s="96"/>
      <c r="AC735" s="96"/>
      <c r="AD735" s="96"/>
      <c r="AE735" s="64"/>
      <c r="AF735" s="64"/>
      <c r="AG735" s="64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  <c r="AV735" s="64"/>
      <c r="AW735" s="64"/>
    </row>
    <row r="736" spans="1:49" ht="14.25" customHeight="1" x14ac:dyDescent="0.25">
      <c r="A736" s="64"/>
      <c r="B736" s="64"/>
      <c r="C736" s="64"/>
      <c r="D736" s="64"/>
      <c r="E736" s="64"/>
      <c r="F736" s="96"/>
      <c r="G736" s="96"/>
      <c r="H736" s="96"/>
      <c r="I736" s="96"/>
      <c r="J736" s="96"/>
      <c r="K736" s="96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  <c r="Z736" s="96"/>
      <c r="AA736" s="96"/>
      <c r="AB736" s="96"/>
      <c r="AC736" s="96"/>
      <c r="AD736" s="96"/>
      <c r="AE736" s="64"/>
      <c r="AF736" s="64"/>
      <c r="AG736" s="64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  <c r="AV736" s="64"/>
      <c r="AW736" s="64"/>
    </row>
    <row r="737" spans="1:49" ht="14.25" customHeight="1" x14ac:dyDescent="0.25">
      <c r="A737" s="64"/>
      <c r="B737" s="64"/>
      <c r="C737" s="64"/>
      <c r="D737" s="64"/>
      <c r="E737" s="64"/>
      <c r="F737" s="96"/>
      <c r="G737" s="96"/>
      <c r="H737" s="96"/>
      <c r="I737" s="96"/>
      <c r="J737" s="96"/>
      <c r="K737" s="96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  <c r="Z737" s="96"/>
      <c r="AA737" s="96"/>
      <c r="AB737" s="96"/>
      <c r="AC737" s="96"/>
      <c r="AD737" s="96"/>
      <c r="AE737" s="64"/>
      <c r="AF737" s="64"/>
      <c r="AG737" s="64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  <c r="AV737" s="64"/>
      <c r="AW737" s="64"/>
    </row>
    <row r="738" spans="1:49" ht="14.25" customHeight="1" x14ac:dyDescent="0.25">
      <c r="A738" s="64"/>
      <c r="B738" s="64"/>
      <c r="C738" s="64"/>
      <c r="D738" s="64"/>
      <c r="E738" s="64"/>
      <c r="F738" s="96"/>
      <c r="G738" s="96"/>
      <c r="H738" s="96"/>
      <c r="I738" s="96"/>
      <c r="J738" s="96"/>
      <c r="K738" s="96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  <c r="Z738" s="96"/>
      <c r="AA738" s="96"/>
      <c r="AB738" s="96"/>
      <c r="AC738" s="96"/>
      <c r="AD738" s="96"/>
      <c r="AE738" s="64"/>
      <c r="AF738" s="64"/>
      <c r="AG738" s="64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  <c r="AV738" s="64"/>
      <c r="AW738" s="64"/>
    </row>
    <row r="739" spans="1:49" ht="14.25" customHeight="1" x14ac:dyDescent="0.25">
      <c r="A739" s="64"/>
      <c r="B739" s="64"/>
      <c r="C739" s="64"/>
      <c r="D739" s="64"/>
      <c r="E739" s="64"/>
      <c r="F739" s="96"/>
      <c r="G739" s="96"/>
      <c r="H739" s="96"/>
      <c r="I739" s="96"/>
      <c r="J739" s="96"/>
      <c r="K739" s="96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  <c r="Z739" s="96"/>
      <c r="AA739" s="96"/>
      <c r="AB739" s="96"/>
      <c r="AC739" s="96"/>
      <c r="AD739" s="96"/>
      <c r="AE739" s="64"/>
      <c r="AF739" s="64"/>
      <c r="AG739" s="64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  <c r="AV739" s="64"/>
      <c r="AW739" s="64"/>
    </row>
    <row r="740" spans="1:49" ht="14.25" customHeight="1" x14ac:dyDescent="0.25">
      <c r="A740" s="64"/>
      <c r="B740" s="64"/>
      <c r="C740" s="64"/>
      <c r="D740" s="64"/>
      <c r="E740" s="64"/>
      <c r="F740" s="96"/>
      <c r="G740" s="96"/>
      <c r="H740" s="96"/>
      <c r="I740" s="96"/>
      <c r="J740" s="96"/>
      <c r="K740" s="96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  <c r="Z740" s="96"/>
      <c r="AA740" s="96"/>
      <c r="AB740" s="96"/>
      <c r="AC740" s="96"/>
      <c r="AD740" s="96"/>
      <c r="AE740" s="64"/>
      <c r="AF740" s="64"/>
      <c r="AG740" s="64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  <c r="AV740" s="64"/>
      <c r="AW740" s="64"/>
    </row>
    <row r="741" spans="1:49" ht="14.25" customHeight="1" x14ac:dyDescent="0.25">
      <c r="A741" s="64"/>
      <c r="B741" s="64"/>
      <c r="C741" s="64"/>
      <c r="D741" s="64"/>
      <c r="E741" s="64"/>
      <c r="F741" s="96"/>
      <c r="G741" s="96"/>
      <c r="H741" s="96"/>
      <c r="I741" s="96"/>
      <c r="J741" s="96"/>
      <c r="K741" s="96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  <c r="Z741" s="96"/>
      <c r="AA741" s="96"/>
      <c r="AB741" s="96"/>
      <c r="AC741" s="96"/>
      <c r="AD741" s="96"/>
      <c r="AE741" s="64"/>
      <c r="AF741" s="64"/>
      <c r="AG741" s="64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  <c r="AV741" s="64"/>
      <c r="AW741" s="64"/>
    </row>
    <row r="742" spans="1:49" ht="14.25" customHeight="1" x14ac:dyDescent="0.25">
      <c r="A742" s="64"/>
      <c r="B742" s="64"/>
      <c r="C742" s="64"/>
      <c r="D742" s="64"/>
      <c r="E742" s="64"/>
      <c r="F742" s="96"/>
      <c r="G742" s="96"/>
      <c r="H742" s="96"/>
      <c r="I742" s="96"/>
      <c r="J742" s="96"/>
      <c r="K742" s="96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  <c r="Z742" s="96"/>
      <c r="AA742" s="96"/>
      <c r="AB742" s="96"/>
      <c r="AC742" s="96"/>
      <c r="AD742" s="96"/>
      <c r="AE742" s="64"/>
      <c r="AF742" s="64"/>
      <c r="AG742" s="64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  <c r="AV742" s="64"/>
      <c r="AW742" s="64"/>
    </row>
    <row r="743" spans="1:49" ht="14.25" customHeight="1" x14ac:dyDescent="0.25">
      <c r="A743" s="64"/>
      <c r="B743" s="64"/>
      <c r="C743" s="64"/>
      <c r="D743" s="64"/>
      <c r="E743" s="64"/>
      <c r="F743" s="96"/>
      <c r="G743" s="96"/>
      <c r="H743" s="96"/>
      <c r="I743" s="96"/>
      <c r="J743" s="96"/>
      <c r="K743" s="96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  <c r="Z743" s="96"/>
      <c r="AA743" s="96"/>
      <c r="AB743" s="96"/>
      <c r="AC743" s="96"/>
      <c r="AD743" s="96"/>
      <c r="AE743" s="64"/>
      <c r="AF743" s="64"/>
      <c r="AG743" s="64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  <c r="AV743" s="64"/>
      <c r="AW743" s="64"/>
    </row>
    <row r="744" spans="1:49" ht="14.25" customHeight="1" x14ac:dyDescent="0.25">
      <c r="A744" s="64"/>
      <c r="B744" s="64"/>
      <c r="C744" s="64"/>
      <c r="D744" s="64"/>
      <c r="E744" s="64"/>
      <c r="F744" s="96"/>
      <c r="G744" s="96"/>
      <c r="H744" s="96"/>
      <c r="I744" s="96"/>
      <c r="J744" s="96"/>
      <c r="K744" s="96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  <c r="W744" s="96"/>
      <c r="X744" s="96"/>
      <c r="Y744" s="96"/>
      <c r="Z744" s="96"/>
      <c r="AA744" s="96"/>
      <c r="AB744" s="96"/>
      <c r="AC744" s="96"/>
      <c r="AD744" s="96"/>
      <c r="AE744" s="64"/>
      <c r="AF744" s="64"/>
      <c r="AG744" s="64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  <c r="AV744" s="64"/>
      <c r="AW744" s="64"/>
    </row>
    <row r="745" spans="1:49" ht="14.25" customHeight="1" x14ac:dyDescent="0.25">
      <c r="A745" s="64"/>
      <c r="B745" s="64"/>
      <c r="C745" s="64"/>
      <c r="D745" s="64"/>
      <c r="E745" s="64"/>
      <c r="F745" s="96"/>
      <c r="G745" s="96"/>
      <c r="H745" s="96"/>
      <c r="I745" s="96"/>
      <c r="J745" s="96"/>
      <c r="K745" s="96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  <c r="W745" s="96"/>
      <c r="X745" s="96"/>
      <c r="Y745" s="96"/>
      <c r="Z745" s="96"/>
      <c r="AA745" s="96"/>
      <c r="AB745" s="96"/>
      <c r="AC745" s="96"/>
      <c r="AD745" s="96"/>
      <c r="AE745" s="64"/>
      <c r="AF745" s="64"/>
      <c r="AG745" s="64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  <c r="AV745" s="64"/>
      <c r="AW745" s="64"/>
    </row>
    <row r="746" spans="1:49" ht="14.25" customHeight="1" x14ac:dyDescent="0.25">
      <c r="A746" s="64"/>
      <c r="B746" s="64"/>
      <c r="C746" s="64"/>
      <c r="D746" s="64"/>
      <c r="E746" s="64"/>
      <c r="F746" s="96"/>
      <c r="G746" s="96"/>
      <c r="H746" s="96"/>
      <c r="I746" s="96"/>
      <c r="J746" s="96"/>
      <c r="K746" s="96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  <c r="Z746" s="96"/>
      <c r="AA746" s="96"/>
      <c r="AB746" s="96"/>
      <c r="AC746" s="96"/>
      <c r="AD746" s="96"/>
      <c r="AE746" s="64"/>
      <c r="AF746" s="64"/>
      <c r="AG746" s="64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  <c r="AV746" s="64"/>
      <c r="AW746" s="64"/>
    </row>
    <row r="747" spans="1:49" ht="14.25" customHeight="1" x14ac:dyDescent="0.25">
      <c r="A747" s="64"/>
      <c r="B747" s="64"/>
      <c r="C747" s="64"/>
      <c r="D747" s="64"/>
      <c r="E747" s="64"/>
      <c r="F747" s="96"/>
      <c r="G747" s="96"/>
      <c r="H747" s="96"/>
      <c r="I747" s="96"/>
      <c r="J747" s="96"/>
      <c r="K747" s="96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  <c r="W747" s="96"/>
      <c r="X747" s="96"/>
      <c r="Y747" s="96"/>
      <c r="Z747" s="96"/>
      <c r="AA747" s="96"/>
      <c r="AB747" s="96"/>
      <c r="AC747" s="96"/>
      <c r="AD747" s="96"/>
      <c r="AE747" s="64"/>
      <c r="AF747" s="64"/>
      <c r="AG747" s="64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  <c r="AV747" s="64"/>
      <c r="AW747" s="64"/>
    </row>
    <row r="748" spans="1:49" ht="14.25" customHeight="1" x14ac:dyDescent="0.25">
      <c r="A748" s="64"/>
      <c r="B748" s="64"/>
      <c r="C748" s="64"/>
      <c r="D748" s="64"/>
      <c r="E748" s="64"/>
      <c r="F748" s="96"/>
      <c r="G748" s="96"/>
      <c r="H748" s="96"/>
      <c r="I748" s="96"/>
      <c r="J748" s="96"/>
      <c r="K748" s="96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  <c r="W748" s="96"/>
      <c r="X748" s="96"/>
      <c r="Y748" s="96"/>
      <c r="Z748" s="96"/>
      <c r="AA748" s="96"/>
      <c r="AB748" s="96"/>
      <c r="AC748" s="96"/>
      <c r="AD748" s="96"/>
      <c r="AE748" s="64"/>
      <c r="AF748" s="64"/>
      <c r="AG748" s="64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  <c r="AV748" s="64"/>
      <c r="AW748" s="64"/>
    </row>
    <row r="749" spans="1:49" ht="14.25" customHeight="1" x14ac:dyDescent="0.25">
      <c r="A749" s="64"/>
      <c r="B749" s="64"/>
      <c r="C749" s="64"/>
      <c r="D749" s="64"/>
      <c r="E749" s="64"/>
      <c r="F749" s="96"/>
      <c r="G749" s="96"/>
      <c r="H749" s="96"/>
      <c r="I749" s="96"/>
      <c r="J749" s="96"/>
      <c r="K749" s="96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  <c r="Z749" s="96"/>
      <c r="AA749" s="96"/>
      <c r="AB749" s="96"/>
      <c r="AC749" s="96"/>
      <c r="AD749" s="96"/>
      <c r="AE749" s="64"/>
      <c r="AF749" s="64"/>
      <c r="AG749" s="64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  <c r="AV749" s="64"/>
      <c r="AW749" s="64"/>
    </row>
    <row r="750" spans="1:49" ht="14.25" customHeight="1" x14ac:dyDescent="0.25">
      <c r="A750" s="64"/>
      <c r="B750" s="64"/>
      <c r="C750" s="64"/>
      <c r="D750" s="64"/>
      <c r="E750" s="64"/>
      <c r="F750" s="96"/>
      <c r="G750" s="96"/>
      <c r="H750" s="96"/>
      <c r="I750" s="96"/>
      <c r="J750" s="96"/>
      <c r="K750" s="96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  <c r="W750" s="96"/>
      <c r="X750" s="96"/>
      <c r="Y750" s="96"/>
      <c r="Z750" s="96"/>
      <c r="AA750" s="96"/>
      <c r="AB750" s="96"/>
      <c r="AC750" s="96"/>
      <c r="AD750" s="96"/>
      <c r="AE750" s="64"/>
      <c r="AF750" s="64"/>
      <c r="AG750" s="64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  <c r="AV750" s="64"/>
      <c r="AW750" s="64"/>
    </row>
    <row r="751" spans="1:49" ht="14.25" customHeight="1" x14ac:dyDescent="0.25">
      <c r="A751" s="64"/>
      <c r="B751" s="64"/>
      <c r="C751" s="64"/>
      <c r="D751" s="64"/>
      <c r="E751" s="64"/>
      <c r="F751" s="96"/>
      <c r="G751" s="96"/>
      <c r="H751" s="96"/>
      <c r="I751" s="96"/>
      <c r="J751" s="96"/>
      <c r="K751" s="96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  <c r="Z751" s="96"/>
      <c r="AA751" s="96"/>
      <c r="AB751" s="96"/>
      <c r="AC751" s="96"/>
      <c r="AD751" s="96"/>
      <c r="AE751" s="64"/>
      <c r="AF751" s="64"/>
      <c r="AG751" s="64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  <c r="AV751" s="64"/>
      <c r="AW751" s="64"/>
    </row>
    <row r="752" spans="1:49" ht="14.25" customHeight="1" x14ac:dyDescent="0.25">
      <c r="A752" s="64"/>
      <c r="B752" s="64"/>
      <c r="C752" s="64"/>
      <c r="D752" s="64"/>
      <c r="E752" s="64"/>
      <c r="F752" s="96"/>
      <c r="G752" s="96"/>
      <c r="H752" s="96"/>
      <c r="I752" s="96"/>
      <c r="J752" s="96"/>
      <c r="K752" s="96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  <c r="Z752" s="96"/>
      <c r="AA752" s="96"/>
      <c r="AB752" s="96"/>
      <c r="AC752" s="96"/>
      <c r="AD752" s="96"/>
      <c r="AE752" s="64"/>
      <c r="AF752" s="64"/>
      <c r="AG752" s="64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  <c r="AV752" s="64"/>
      <c r="AW752" s="64"/>
    </row>
    <row r="753" spans="1:49" ht="14.25" customHeight="1" x14ac:dyDescent="0.25">
      <c r="A753" s="64"/>
      <c r="B753" s="64"/>
      <c r="C753" s="64"/>
      <c r="D753" s="64"/>
      <c r="E753" s="64"/>
      <c r="F753" s="96"/>
      <c r="G753" s="96"/>
      <c r="H753" s="96"/>
      <c r="I753" s="96"/>
      <c r="J753" s="96"/>
      <c r="K753" s="96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  <c r="W753" s="96"/>
      <c r="X753" s="96"/>
      <c r="Y753" s="96"/>
      <c r="Z753" s="96"/>
      <c r="AA753" s="96"/>
      <c r="AB753" s="96"/>
      <c r="AC753" s="96"/>
      <c r="AD753" s="96"/>
      <c r="AE753" s="64"/>
      <c r="AF753" s="64"/>
      <c r="AG753" s="64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  <c r="AV753" s="64"/>
      <c r="AW753" s="64"/>
    </row>
    <row r="754" spans="1:49" ht="14.25" customHeight="1" x14ac:dyDescent="0.25">
      <c r="A754" s="64"/>
      <c r="B754" s="64"/>
      <c r="C754" s="64"/>
      <c r="D754" s="64"/>
      <c r="E754" s="64"/>
      <c r="F754" s="96"/>
      <c r="G754" s="96"/>
      <c r="H754" s="96"/>
      <c r="I754" s="96"/>
      <c r="J754" s="96"/>
      <c r="K754" s="96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  <c r="Z754" s="96"/>
      <c r="AA754" s="96"/>
      <c r="AB754" s="96"/>
      <c r="AC754" s="96"/>
      <c r="AD754" s="96"/>
      <c r="AE754" s="64"/>
      <c r="AF754" s="64"/>
      <c r="AG754" s="64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  <c r="AV754" s="64"/>
      <c r="AW754" s="64"/>
    </row>
    <row r="755" spans="1:49" ht="14.25" customHeight="1" x14ac:dyDescent="0.25">
      <c r="A755" s="64"/>
      <c r="B755" s="64"/>
      <c r="C755" s="64"/>
      <c r="D755" s="64"/>
      <c r="E755" s="64"/>
      <c r="F755" s="96"/>
      <c r="G755" s="96"/>
      <c r="H755" s="96"/>
      <c r="I755" s="96"/>
      <c r="J755" s="96"/>
      <c r="K755" s="96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  <c r="W755" s="96"/>
      <c r="X755" s="96"/>
      <c r="Y755" s="96"/>
      <c r="Z755" s="96"/>
      <c r="AA755" s="96"/>
      <c r="AB755" s="96"/>
      <c r="AC755" s="96"/>
      <c r="AD755" s="96"/>
      <c r="AE755" s="64"/>
      <c r="AF755" s="64"/>
      <c r="AG755" s="64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  <c r="AV755" s="64"/>
      <c r="AW755" s="64"/>
    </row>
    <row r="756" spans="1:49" ht="14.25" customHeight="1" x14ac:dyDescent="0.25">
      <c r="A756" s="64"/>
      <c r="B756" s="64"/>
      <c r="C756" s="64"/>
      <c r="D756" s="64"/>
      <c r="E756" s="64"/>
      <c r="F756" s="96"/>
      <c r="G756" s="96"/>
      <c r="H756" s="96"/>
      <c r="I756" s="96"/>
      <c r="J756" s="96"/>
      <c r="K756" s="96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  <c r="Z756" s="96"/>
      <c r="AA756" s="96"/>
      <c r="AB756" s="96"/>
      <c r="AC756" s="96"/>
      <c r="AD756" s="96"/>
      <c r="AE756" s="64"/>
      <c r="AF756" s="64"/>
      <c r="AG756" s="64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  <c r="AV756" s="64"/>
      <c r="AW756" s="64"/>
    </row>
    <row r="757" spans="1:49" ht="14.25" customHeight="1" x14ac:dyDescent="0.25">
      <c r="A757" s="64"/>
      <c r="B757" s="64"/>
      <c r="C757" s="64"/>
      <c r="D757" s="64"/>
      <c r="E757" s="64"/>
      <c r="F757" s="96"/>
      <c r="G757" s="96"/>
      <c r="H757" s="96"/>
      <c r="I757" s="96"/>
      <c r="J757" s="96"/>
      <c r="K757" s="96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  <c r="Z757" s="96"/>
      <c r="AA757" s="96"/>
      <c r="AB757" s="96"/>
      <c r="AC757" s="96"/>
      <c r="AD757" s="96"/>
      <c r="AE757" s="64"/>
      <c r="AF757" s="64"/>
      <c r="AG757" s="64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  <c r="AV757" s="64"/>
      <c r="AW757" s="64"/>
    </row>
    <row r="758" spans="1:49" ht="14.25" customHeight="1" x14ac:dyDescent="0.25">
      <c r="A758" s="64"/>
      <c r="B758" s="64"/>
      <c r="C758" s="64"/>
      <c r="D758" s="64"/>
      <c r="E758" s="64"/>
      <c r="F758" s="96"/>
      <c r="G758" s="96"/>
      <c r="H758" s="96"/>
      <c r="I758" s="96"/>
      <c r="J758" s="96"/>
      <c r="K758" s="96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  <c r="W758" s="96"/>
      <c r="X758" s="96"/>
      <c r="Y758" s="96"/>
      <c r="Z758" s="96"/>
      <c r="AA758" s="96"/>
      <c r="AB758" s="96"/>
      <c r="AC758" s="96"/>
      <c r="AD758" s="96"/>
      <c r="AE758" s="64"/>
      <c r="AF758" s="64"/>
      <c r="AG758" s="64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  <c r="AV758" s="64"/>
      <c r="AW758" s="64"/>
    </row>
    <row r="759" spans="1:49" ht="14.25" customHeight="1" x14ac:dyDescent="0.25">
      <c r="A759" s="64"/>
      <c r="B759" s="64"/>
      <c r="C759" s="64"/>
      <c r="D759" s="64"/>
      <c r="E759" s="64"/>
      <c r="F759" s="96"/>
      <c r="G759" s="96"/>
      <c r="H759" s="96"/>
      <c r="I759" s="96"/>
      <c r="J759" s="96"/>
      <c r="K759" s="96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  <c r="W759" s="96"/>
      <c r="X759" s="96"/>
      <c r="Y759" s="96"/>
      <c r="Z759" s="96"/>
      <c r="AA759" s="96"/>
      <c r="AB759" s="96"/>
      <c r="AC759" s="96"/>
      <c r="AD759" s="96"/>
      <c r="AE759" s="64"/>
      <c r="AF759" s="64"/>
      <c r="AG759" s="64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  <c r="AV759" s="64"/>
      <c r="AW759" s="64"/>
    </row>
    <row r="760" spans="1:49" ht="14.25" customHeight="1" x14ac:dyDescent="0.25">
      <c r="A760" s="64"/>
      <c r="B760" s="64"/>
      <c r="C760" s="64"/>
      <c r="D760" s="64"/>
      <c r="E760" s="64"/>
      <c r="F760" s="96"/>
      <c r="G760" s="96"/>
      <c r="H760" s="96"/>
      <c r="I760" s="96"/>
      <c r="J760" s="96"/>
      <c r="K760" s="96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  <c r="W760" s="96"/>
      <c r="X760" s="96"/>
      <c r="Y760" s="96"/>
      <c r="Z760" s="96"/>
      <c r="AA760" s="96"/>
      <c r="AB760" s="96"/>
      <c r="AC760" s="96"/>
      <c r="AD760" s="96"/>
      <c r="AE760" s="64"/>
      <c r="AF760" s="64"/>
      <c r="AG760" s="64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  <c r="AV760" s="64"/>
      <c r="AW760" s="64"/>
    </row>
    <row r="761" spans="1:49" ht="14.25" customHeight="1" x14ac:dyDescent="0.25">
      <c r="A761" s="64"/>
      <c r="B761" s="64"/>
      <c r="C761" s="64"/>
      <c r="D761" s="64"/>
      <c r="E761" s="64"/>
      <c r="F761" s="96"/>
      <c r="G761" s="96"/>
      <c r="H761" s="96"/>
      <c r="I761" s="96"/>
      <c r="J761" s="96"/>
      <c r="K761" s="96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  <c r="Z761" s="96"/>
      <c r="AA761" s="96"/>
      <c r="AB761" s="96"/>
      <c r="AC761" s="96"/>
      <c r="AD761" s="96"/>
      <c r="AE761" s="64"/>
      <c r="AF761" s="64"/>
      <c r="AG761" s="64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  <c r="AV761" s="64"/>
      <c r="AW761" s="64"/>
    </row>
    <row r="762" spans="1:49" ht="14.25" customHeight="1" x14ac:dyDescent="0.25">
      <c r="A762" s="64"/>
      <c r="B762" s="64"/>
      <c r="C762" s="64"/>
      <c r="D762" s="64"/>
      <c r="E762" s="64"/>
      <c r="F762" s="96"/>
      <c r="G762" s="96"/>
      <c r="H762" s="96"/>
      <c r="I762" s="96"/>
      <c r="J762" s="96"/>
      <c r="K762" s="96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  <c r="W762" s="96"/>
      <c r="X762" s="96"/>
      <c r="Y762" s="96"/>
      <c r="Z762" s="96"/>
      <c r="AA762" s="96"/>
      <c r="AB762" s="96"/>
      <c r="AC762" s="96"/>
      <c r="AD762" s="96"/>
      <c r="AE762" s="64"/>
      <c r="AF762" s="64"/>
      <c r="AG762" s="64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  <c r="AV762" s="64"/>
      <c r="AW762" s="64"/>
    </row>
    <row r="763" spans="1:49" ht="14.25" customHeight="1" x14ac:dyDescent="0.25">
      <c r="A763" s="64"/>
      <c r="B763" s="64"/>
      <c r="C763" s="64"/>
      <c r="D763" s="64"/>
      <c r="E763" s="64"/>
      <c r="F763" s="96"/>
      <c r="G763" s="96"/>
      <c r="H763" s="96"/>
      <c r="I763" s="96"/>
      <c r="J763" s="96"/>
      <c r="K763" s="96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  <c r="W763" s="96"/>
      <c r="X763" s="96"/>
      <c r="Y763" s="96"/>
      <c r="Z763" s="96"/>
      <c r="AA763" s="96"/>
      <c r="AB763" s="96"/>
      <c r="AC763" s="96"/>
      <c r="AD763" s="96"/>
      <c r="AE763" s="64"/>
      <c r="AF763" s="64"/>
      <c r="AG763" s="64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  <c r="AV763" s="64"/>
      <c r="AW763" s="64"/>
    </row>
    <row r="764" spans="1:49" ht="14.25" customHeight="1" x14ac:dyDescent="0.25">
      <c r="A764" s="64"/>
      <c r="B764" s="64"/>
      <c r="C764" s="64"/>
      <c r="D764" s="64"/>
      <c r="E764" s="64"/>
      <c r="F764" s="96"/>
      <c r="G764" s="96"/>
      <c r="H764" s="96"/>
      <c r="I764" s="96"/>
      <c r="J764" s="96"/>
      <c r="K764" s="96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  <c r="W764" s="96"/>
      <c r="X764" s="96"/>
      <c r="Y764" s="96"/>
      <c r="Z764" s="96"/>
      <c r="AA764" s="96"/>
      <c r="AB764" s="96"/>
      <c r="AC764" s="96"/>
      <c r="AD764" s="96"/>
      <c r="AE764" s="64"/>
      <c r="AF764" s="64"/>
      <c r="AG764" s="64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  <c r="AV764" s="64"/>
      <c r="AW764" s="64"/>
    </row>
    <row r="765" spans="1:49" ht="14.25" customHeight="1" x14ac:dyDescent="0.25">
      <c r="A765" s="64"/>
      <c r="B765" s="64"/>
      <c r="C765" s="64"/>
      <c r="D765" s="64"/>
      <c r="E765" s="64"/>
      <c r="F765" s="96"/>
      <c r="G765" s="96"/>
      <c r="H765" s="96"/>
      <c r="I765" s="96"/>
      <c r="J765" s="96"/>
      <c r="K765" s="96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  <c r="W765" s="96"/>
      <c r="X765" s="96"/>
      <c r="Y765" s="96"/>
      <c r="Z765" s="96"/>
      <c r="AA765" s="96"/>
      <c r="AB765" s="96"/>
      <c r="AC765" s="96"/>
      <c r="AD765" s="96"/>
      <c r="AE765" s="64"/>
      <c r="AF765" s="64"/>
      <c r="AG765" s="64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  <c r="AV765" s="64"/>
      <c r="AW765" s="64"/>
    </row>
    <row r="766" spans="1:49" ht="14.25" customHeight="1" x14ac:dyDescent="0.25">
      <c r="A766" s="64"/>
      <c r="B766" s="64"/>
      <c r="C766" s="64"/>
      <c r="D766" s="64"/>
      <c r="E766" s="64"/>
      <c r="F766" s="96"/>
      <c r="G766" s="96"/>
      <c r="H766" s="96"/>
      <c r="I766" s="96"/>
      <c r="J766" s="96"/>
      <c r="K766" s="96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  <c r="Z766" s="96"/>
      <c r="AA766" s="96"/>
      <c r="AB766" s="96"/>
      <c r="AC766" s="96"/>
      <c r="AD766" s="96"/>
      <c r="AE766" s="64"/>
      <c r="AF766" s="64"/>
      <c r="AG766" s="64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  <c r="AV766" s="64"/>
      <c r="AW766" s="64"/>
    </row>
    <row r="767" spans="1:49" ht="14.25" customHeight="1" x14ac:dyDescent="0.25">
      <c r="A767" s="64"/>
      <c r="B767" s="64"/>
      <c r="C767" s="64"/>
      <c r="D767" s="64"/>
      <c r="E767" s="64"/>
      <c r="F767" s="96"/>
      <c r="G767" s="96"/>
      <c r="H767" s="96"/>
      <c r="I767" s="96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  <c r="Z767" s="96"/>
      <c r="AA767" s="96"/>
      <c r="AB767" s="96"/>
      <c r="AC767" s="96"/>
      <c r="AD767" s="96"/>
      <c r="AE767" s="64"/>
      <c r="AF767" s="64"/>
      <c r="AG767" s="64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  <c r="AV767" s="64"/>
      <c r="AW767" s="64"/>
    </row>
    <row r="768" spans="1:49" ht="14.25" customHeight="1" x14ac:dyDescent="0.25">
      <c r="A768" s="64"/>
      <c r="B768" s="64"/>
      <c r="C768" s="64"/>
      <c r="D768" s="64"/>
      <c r="E768" s="64"/>
      <c r="F768" s="96"/>
      <c r="G768" s="96"/>
      <c r="H768" s="96"/>
      <c r="I768" s="96"/>
      <c r="J768" s="96"/>
      <c r="K768" s="96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  <c r="Z768" s="96"/>
      <c r="AA768" s="96"/>
      <c r="AB768" s="96"/>
      <c r="AC768" s="96"/>
      <c r="AD768" s="96"/>
      <c r="AE768" s="64"/>
      <c r="AF768" s="64"/>
      <c r="AG768" s="64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  <c r="AV768" s="64"/>
      <c r="AW768" s="64"/>
    </row>
    <row r="769" spans="1:49" ht="14.25" customHeight="1" x14ac:dyDescent="0.25">
      <c r="A769" s="64"/>
      <c r="B769" s="64"/>
      <c r="C769" s="64"/>
      <c r="D769" s="64"/>
      <c r="E769" s="64"/>
      <c r="F769" s="96"/>
      <c r="G769" s="96"/>
      <c r="H769" s="96"/>
      <c r="I769" s="96"/>
      <c r="J769" s="96"/>
      <c r="K769" s="96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  <c r="Z769" s="96"/>
      <c r="AA769" s="96"/>
      <c r="AB769" s="96"/>
      <c r="AC769" s="96"/>
      <c r="AD769" s="96"/>
      <c r="AE769" s="64"/>
      <c r="AF769" s="64"/>
      <c r="AG769" s="64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  <c r="AV769" s="64"/>
      <c r="AW769" s="64"/>
    </row>
    <row r="770" spans="1:49" ht="14.25" customHeight="1" x14ac:dyDescent="0.25">
      <c r="A770" s="64"/>
      <c r="B770" s="64"/>
      <c r="C770" s="64"/>
      <c r="D770" s="64"/>
      <c r="E770" s="64"/>
      <c r="F770" s="96"/>
      <c r="G770" s="96"/>
      <c r="H770" s="96"/>
      <c r="I770" s="96"/>
      <c r="J770" s="96"/>
      <c r="K770" s="96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  <c r="Z770" s="96"/>
      <c r="AA770" s="96"/>
      <c r="AB770" s="96"/>
      <c r="AC770" s="96"/>
      <c r="AD770" s="96"/>
      <c r="AE770" s="64"/>
      <c r="AF770" s="64"/>
      <c r="AG770" s="64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  <c r="AV770" s="64"/>
      <c r="AW770" s="64"/>
    </row>
    <row r="771" spans="1:49" ht="14.25" customHeight="1" x14ac:dyDescent="0.25">
      <c r="A771" s="64"/>
      <c r="B771" s="64"/>
      <c r="C771" s="64"/>
      <c r="D771" s="64"/>
      <c r="E771" s="64"/>
      <c r="F771" s="96"/>
      <c r="G771" s="96"/>
      <c r="H771" s="96"/>
      <c r="I771" s="96"/>
      <c r="J771" s="96"/>
      <c r="K771" s="96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  <c r="Z771" s="96"/>
      <c r="AA771" s="96"/>
      <c r="AB771" s="96"/>
      <c r="AC771" s="96"/>
      <c r="AD771" s="96"/>
      <c r="AE771" s="64"/>
      <c r="AF771" s="64"/>
      <c r="AG771" s="64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  <c r="AV771" s="64"/>
      <c r="AW771" s="64"/>
    </row>
    <row r="772" spans="1:49" ht="14.25" customHeight="1" x14ac:dyDescent="0.25">
      <c r="A772" s="64"/>
      <c r="B772" s="64"/>
      <c r="C772" s="64"/>
      <c r="D772" s="64"/>
      <c r="E772" s="64"/>
      <c r="F772" s="96"/>
      <c r="G772" s="96"/>
      <c r="H772" s="96"/>
      <c r="I772" s="96"/>
      <c r="J772" s="96"/>
      <c r="K772" s="96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  <c r="Z772" s="96"/>
      <c r="AA772" s="96"/>
      <c r="AB772" s="96"/>
      <c r="AC772" s="96"/>
      <c r="AD772" s="96"/>
      <c r="AE772" s="64"/>
      <c r="AF772" s="64"/>
      <c r="AG772" s="64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  <c r="AV772" s="64"/>
      <c r="AW772" s="64"/>
    </row>
    <row r="773" spans="1:49" ht="14.25" customHeight="1" x14ac:dyDescent="0.25">
      <c r="A773" s="64"/>
      <c r="B773" s="64"/>
      <c r="C773" s="64"/>
      <c r="D773" s="64"/>
      <c r="E773" s="64"/>
      <c r="F773" s="96"/>
      <c r="G773" s="96"/>
      <c r="H773" s="96"/>
      <c r="I773" s="96"/>
      <c r="J773" s="96"/>
      <c r="K773" s="96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  <c r="W773" s="96"/>
      <c r="X773" s="96"/>
      <c r="Y773" s="96"/>
      <c r="Z773" s="96"/>
      <c r="AA773" s="96"/>
      <c r="AB773" s="96"/>
      <c r="AC773" s="96"/>
      <c r="AD773" s="96"/>
      <c r="AE773" s="64"/>
      <c r="AF773" s="64"/>
      <c r="AG773" s="64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  <c r="AV773" s="64"/>
      <c r="AW773" s="64"/>
    </row>
    <row r="774" spans="1:49" ht="14.25" customHeight="1" x14ac:dyDescent="0.25">
      <c r="A774" s="64"/>
      <c r="B774" s="64"/>
      <c r="C774" s="64"/>
      <c r="D774" s="64"/>
      <c r="E774" s="64"/>
      <c r="F774" s="96"/>
      <c r="G774" s="96"/>
      <c r="H774" s="96"/>
      <c r="I774" s="96"/>
      <c r="J774" s="96"/>
      <c r="K774" s="96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  <c r="W774" s="96"/>
      <c r="X774" s="96"/>
      <c r="Y774" s="96"/>
      <c r="Z774" s="96"/>
      <c r="AA774" s="96"/>
      <c r="AB774" s="96"/>
      <c r="AC774" s="96"/>
      <c r="AD774" s="96"/>
      <c r="AE774" s="64"/>
      <c r="AF774" s="64"/>
      <c r="AG774" s="64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  <c r="AV774" s="64"/>
      <c r="AW774" s="64"/>
    </row>
    <row r="775" spans="1:49" ht="14.25" customHeight="1" x14ac:dyDescent="0.25">
      <c r="A775" s="64"/>
      <c r="B775" s="64"/>
      <c r="C775" s="64"/>
      <c r="D775" s="64"/>
      <c r="E775" s="64"/>
      <c r="F775" s="96"/>
      <c r="G775" s="96"/>
      <c r="H775" s="96"/>
      <c r="I775" s="96"/>
      <c r="J775" s="96"/>
      <c r="K775" s="96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  <c r="W775" s="96"/>
      <c r="X775" s="96"/>
      <c r="Y775" s="96"/>
      <c r="Z775" s="96"/>
      <c r="AA775" s="96"/>
      <c r="AB775" s="96"/>
      <c r="AC775" s="96"/>
      <c r="AD775" s="96"/>
      <c r="AE775" s="64"/>
      <c r="AF775" s="64"/>
      <c r="AG775" s="64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  <c r="AV775" s="64"/>
      <c r="AW775" s="64"/>
    </row>
    <row r="776" spans="1:49" ht="14.25" customHeight="1" x14ac:dyDescent="0.25">
      <c r="A776" s="64"/>
      <c r="B776" s="64"/>
      <c r="C776" s="64"/>
      <c r="D776" s="64"/>
      <c r="E776" s="64"/>
      <c r="F776" s="96"/>
      <c r="G776" s="96"/>
      <c r="H776" s="96"/>
      <c r="I776" s="96"/>
      <c r="J776" s="96"/>
      <c r="K776" s="96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  <c r="Z776" s="96"/>
      <c r="AA776" s="96"/>
      <c r="AB776" s="96"/>
      <c r="AC776" s="96"/>
      <c r="AD776" s="96"/>
      <c r="AE776" s="64"/>
      <c r="AF776" s="64"/>
      <c r="AG776" s="64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  <c r="AV776" s="64"/>
      <c r="AW776" s="64"/>
    </row>
    <row r="777" spans="1:49" ht="14.25" customHeight="1" x14ac:dyDescent="0.25">
      <c r="A777" s="64"/>
      <c r="B777" s="64"/>
      <c r="C777" s="64"/>
      <c r="D777" s="64"/>
      <c r="E777" s="64"/>
      <c r="F777" s="96"/>
      <c r="G777" s="96"/>
      <c r="H777" s="96"/>
      <c r="I777" s="96"/>
      <c r="J777" s="96"/>
      <c r="K777" s="96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  <c r="W777" s="96"/>
      <c r="X777" s="96"/>
      <c r="Y777" s="96"/>
      <c r="Z777" s="96"/>
      <c r="AA777" s="96"/>
      <c r="AB777" s="96"/>
      <c r="AC777" s="96"/>
      <c r="AD777" s="96"/>
      <c r="AE777" s="64"/>
      <c r="AF777" s="64"/>
      <c r="AG777" s="64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  <c r="AV777" s="64"/>
      <c r="AW777" s="64"/>
    </row>
    <row r="778" spans="1:49" ht="14.25" customHeight="1" x14ac:dyDescent="0.25">
      <c r="A778" s="64"/>
      <c r="B778" s="64"/>
      <c r="C778" s="64"/>
      <c r="D778" s="64"/>
      <c r="E778" s="64"/>
      <c r="F778" s="96"/>
      <c r="G778" s="96"/>
      <c r="H778" s="96"/>
      <c r="I778" s="96"/>
      <c r="J778" s="96"/>
      <c r="K778" s="96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  <c r="W778" s="96"/>
      <c r="X778" s="96"/>
      <c r="Y778" s="96"/>
      <c r="Z778" s="96"/>
      <c r="AA778" s="96"/>
      <c r="AB778" s="96"/>
      <c r="AC778" s="96"/>
      <c r="AD778" s="96"/>
      <c r="AE778" s="64"/>
      <c r="AF778" s="64"/>
      <c r="AG778" s="64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  <c r="AV778" s="64"/>
      <c r="AW778" s="64"/>
    </row>
    <row r="779" spans="1:49" ht="14.25" customHeight="1" x14ac:dyDescent="0.25">
      <c r="A779" s="64"/>
      <c r="B779" s="64"/>
      <c r="C779" s="64"/>
      <c r="D779" s="64"/>
      <c r="E779" s="64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  <c r="Z779" s="96"/>
      <c r="AA779" s="96"/>
      <c r="AB779" s="96"/>
      <c r="AC779" s="96"/>
      <c r="AD779" s="96"/>
      <c r="AE779" s="64"/>
      <c r="AF779" s="64"/>
      <c r="AG779" s="64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  <c r="AV779" s="64"/>
      <c r="AW779" s="64"/>
    </row>
    <row r="780" spans="1:49" ht="14.25" customHeight="1" x14ac:dyDescent="0.25">
      <c r="A780" s="64"/>
      <c r="B780" s="64"/>
      <c r="C780" s="64"/>
      <c r="D780" s="64"/>
      <c r="E780" s="64"/>
      <c r="F780" s="96"/>
      <c r="G780" s="96"/>
      <c r="H780" s="96"/>
      <c r="I780" s="96"/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  <c r="Z780" s="96"/>
      <c r="AA780" s="96"/>
      <c r="AB780" s="96"/>
      <c r="AC780" s="96"/>
      <c r="AD780" s="96"/>
      <c r="AE780" s="64"/>
      <c r="AF780" s="64"/>
      <c r="AG780" s="64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  <c r="AV780" s="64"/>
      <c r="AW780" s="64"/>
    </row>
    <row r="781" spans="1:49" ht="14.25" customHeight="1" x14ac:dyDescent="0.25">
      <c r="A781" s="64"/>
      <c r="B781" s="64"/>
      <c r="C781" s="64"/>
      <c r="D781" s="64"/>
      <c r="E781" s="64"/>
      <c r="F781" s="96"/>
      <c r="G781" s="96"/>
      <c r="H781" s="96"/>
      <c r="I781" s="96"/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  <c r="Z781" s="96"/>
      <c r="AA781" s="96"/>
      <c r="AB781" s="96"/>
      <c r="AC781" s="96"/>
      <c r="AD781" s="96"/>
      <c r="AE781" s="64"/>
      <c r="AF781" s="64"/>
      <c r="AG781" s="64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  <c r="AV781" s="64"/>
      <c r="AW781" s="64"/>
    </row>
    <row r="782" spans="1:49" ht="14.25" customHeight="1" x14ac:dyDescent="0.25">
      <c r="A782" s="64"/>
      <c r="B782" s="64"/>
      <c r="C782" s="64"/>
      <c r="D782" s="64"/>
      <c r="E782" s="64"/>
      <c r="F782" s="96"/>
      <c r="G782" s="96"/>
      <c r="H782" s="96"/>
      <c r="I782" s="96"/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  <c r="Z782" s="96"/>
      <c r="AA782" s="96"/>
      <c r="AB782" s="96"/>
      <c r="AC782" s="96"/>
      <c r="AD782" s="96"/>
      <c r="AE782" s="64"/>
      <c r="AF782" s="64"/>
      <c r="AG782" s="64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  <c r="AV782" s="64"/>
      <c r="AW782" s="64"/>
    </row>
    <row r="783" spans="1:49" ht="14.25" customHeight="1" x14ac:dyDescent="0.25">
      <c r="A783" s="64"/>
      <c r="B783" s="64"/>
      <c r="C783" s="64"/>
      <c r="D783" s="64"/>
      <c r="E783" s="64"/>
      <c r="F783" s="96"/>
      <c r="G783" s="96"/>
      <c r="H783" s="96"/>
      <c r="I783" s="96"/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  <c r="W783" s="96"/>
      <c r="X783" s="96"/>
      <c r="Y783" s="96"/>
      <c r="Z783" s="96"/>
      <c r="AA783" s="96"/>
      <c r="AB783" s="96"/>
      <c r="AC783" s="96"/>
      <c r="AD783" s="96"/>
      <c r="AE783" s="64"/>
      <c r="AF783" s="64"/>
      <c r="AG783" s="64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  <c r="AV783" s="64"/>
      <c r="AW783" s="64"/>
    </row>
    <row r="784" spans="1:49" ht="14.25" customHeight="1" x14ac:dyDescent="0.25">
      <c r="A784" s="64"/>
      <c r="B784" s="64"/>
      <c r="C784" s="64"/>
      <c r="D784" s="64"/>
      <c r="E784" s="64"/>
      <c r="F784" s="96"/>
      <c r="G784" s="96"/>
      <c r="H784" s="96"/>
      <c r="I784" s="96"/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  <c r="W784" s="96"/>
      <c r="X784" s="96"/>
      <c r="Y784" s="96"/>
      <c r="Z784" s="96"/>
      <c r="AA784" s="96"/>
      <c r="AB784" s="96"/>
      <c r="AC784" s="96"/>
      <c r="AD784" s="96"/>
      <c r="AE784" s="64"/>
      <c r="AF784" s="64"/>
      <c r="AG784" s="64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  <c r="AV784" s="64"/>
      <c r="AW784" s="64"/>
    </row>
    <row r="785" spans="1:49" ht="14.25" customHeight="1" x14ac:dyDescent="0.25">
      <c r="A785" s="64"/>
      <c r="B785" s="64"/>
      <c r="C785" s="64"/>
      <c r="D785" s="64"/>
      <c r="E785" s="64"/>
      <c r="F785" s="96"/>
      <c r="G785" s="96"/>
      <c r="H785" s="96"/>
      <c r="I785" s="96"/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  <c r="W785" s="96"/>
      <c r="X785" s="96"/>
      <c r="Y785" s="96"/>
      <c r="Z785" s="96"/>
      <c r="AA785" s="96"/>
      <c r="AB785" s="96"/>
      <c r="AC785" s="96"/>
      <c r="AD785" s="96"/>
      <c r="AE785" s="64"/>
      <c r="AF785" s="64"/>
      <c r="AG785" s="64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  <c r="AV785" s="64"/>
      <c r="AW785" s="64"/>
    </row>
    <row r="786" spans="1:49" ht="14.25" customHeight="1" x14ac:dyDescent="0.25">
      <c r="A786" s="64"/>
      <c r="B786" s="64"/>
      <c r="C786" s="64"/>
      <c r="D786" s="64"/>
      <c r="E786" s="64"/>
      <c r="F786" s="96"/>
      <c r="G786" s="96"/>
      <c r="H786" s="96"/>
      <c r="I786" s="96"/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  <c r="Z786" s="96"/>
      <c r="AA786" s="96"/>
      <c r="AB786" s="96"/>
      <c r="AC786" s="96"/>
      <c r="AD786" s="96"/>
      <c r="AE786" s="64"/>
      <c r="AF786" s="64"/>
      <c r="AG786" s="64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  <c r="AV786" s="64"/>
      <c r="AW786" s="64"/>
    </row>
    <row r="787" spans="1:49" ht="14.25" customHeight="1" x14ac:dyDescent="0.25">
      <c r="A787" s="64"/>
      <c r="B787" s="64"/>
      <c r="C787" s="64"/>
      <c r="D787" s="64"/>
      <c r="E787" s="64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  <c r="Z787" s="96"/>
      <c r="AA787" s="96"/>
      <c r="AB787" s="96"/>
      <c r="AC787" s="96"/>
      <c r="AD787" s="96"/>
      <c r="AE787" s="64"/>
      <c r="AF787" s="64"/>
      <c r="AG787" s="64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  <c r="AV787" s="64"/>
      <c r="AW787" s="64"/>
    </row>
    <row r="788" spans="1:49" ht="14.25" customHeight="1" x14ac:dyDescent="0.25">
      <c r="A788" s="64"/>
      <c r="B788" s="64"/>
      <c r="C788" s="64"/>
      <c r="D788" s="64"/>
      <c r="E788" s="64"/>
      <c r="F788" s="96"/>
      <c r="G788" s="96"/>
      <c r="H788" s="96"/>
      <c r="I788" s="96"/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  <c r="W788" s="96"/>
      <c r="X788" s="96"/>
      <c r="Y788" s="96"/>
      <c r="Z788" s="96"/>
      <c r="AA788" s="96"/>
      <c r="AB788" s="96"/>
      <c r="AC788" s="96"/>
      <c r="AD788" s="96"/>
      <c r="AE788" s="64"/>
      <c r="AF788" s="64"/>
      <c r="AG788" s="64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  <c r="AV788" s="64"/>
      <c r="AW788" s="64"/>
    </row>
    <row r="789" spans="1:49" ht="14.25" customHeight="1" x14ac:dyDescent="0.25">
      <c r="A789" s="64"/>
      <c r="B789" s="64"/>
      <c r="C789" s="64"/>
      <c r="D789" s="64"/>
      <c r="E789" s="64"/>
      <c r="F789" s="96"/>
      <c r="G789" s="96"/>
      <c r="H789" s="96"/>
      <c r="I789" s="96"/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  <c r="W789" s="96"/>
      <c r="X789" s="96"/>
      <c r="Y789" s="96"/>
      <c r="Z789" s="96"/>
      <c r="AA789" s="96"/>
      <c r="AB789" s="96"/>
      <c r="AC789" s="96"/>
      <c r="AD789" s="96"/>
      <c r="AE789" s="64"/>
      <c r="AF789" s="64"/>
      <c r="AG789" s="64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  <c r="AV789" s="64"/>
      <c r="AW789" s="64"/>
    </row>
    <row r="790" spans="1:49" ht="14.25" customHeight="1" x14ac:dyDescent="0.25">
      <c r="A790" s="64"/>
      <c r="B790" s="64"/>
      <c r="C790" s="64"/>
      <c r="D790" s="64"/>
      <c r="E790" s="64"/>
      <c r="F790" s="96"/>
      <c r="G790" s="96"/>
      <c r="H790" s="96"/>
      <c r="I790" s="96"/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  <c r="Z790" s="96"/>
      <c r="AA790" s="96"/>
      <c r="AB790" s="96"/>
      <c r="AC790" s="96"/>
      <c r="AD790" s="96"/>
      <c r="AE790" s="64"/>
      <c r="AF790" s="64"/>
      <c r="AG790" s="64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  <c r="AV790" s="64"/>
      <c r="AW790" s="64"/>
    </row>
    <row r="791" spans="1:49" ht="14.25" customHeight="1" x14ac:dyDescent="0.25">
      <c r="A791" s="64"/>
      <c r="B791" s="64"/>
      <c r="C791" s="64"/>
      <c r="D791" s="64"/>
      <c r="E791" s="64"/>
      <c r="F791" s="96"/>
      <c r="G791" s="96"/>
      <c r="H791" s="96"/>
      <c r="I791" s="96"/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  <c r="Z791" s="96"/>
      <c r="AA791" s="96"/>
      <c r="AB791" s="96"/>
      <c r="AC791" s="96"/>
      <c r="AD791" s="96"/>
      <c r="AE791" s="64"/>
      <c r="AF791" s="64"/>
      <c r="AG791" s="64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  <c r="AV791" s="64"/>
      <c r="AW791" s="64"/>
    </row>
    <row r="792" spans="1:49" ht="14.25" customHeight="1" x14ac:dyDescent="0.25">
      <c r="A792" s="64"/>
      <c r="B792" s="64"/>
      <c r="C792" s="64"/>
      <c r="D792" s="64"/>
      <c r="E792" s="64"/>
      <c r="F792" s="96"/>
      <c r="G792" s="96"/>
      <c r="H792" s="96"/>
      <c r="I792" s="96"/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  <c r="Z792" s="96"/>
      <c r="AA792" s="96"/>
      <c r="AB792" s="96"/>
      <c r="AC792" s="96"/>
      <c r="AD792" s="96"/>
      <c r="AE792" s="64"/>
      <c r="AF792" s="64"/>
      <c r="AG792" s="64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  <c r="AV792" s="64"/>
      <c r="AW792" s="64"/>
    </row>
    <row r="793" spans="1:49" ht="14.25" customHeight="1" x14ac:dyDescent="0.25">
      <c r="A793" s="64"/>
      <c r="B793" s="64"/>
      <c r="C793" s="64"/>
      <c r="D793" s="64"/>
      <c r="E793" s="64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  <c r="W793" s="96"/>
      <c r="X793" s="96"/>
      <c r="Y793" s="96"/>
      <c r="Z793" s="96"/>
      <c r="AA793" s="96"/>
      <c r="AB793" s="96"/>
      <c r="AC793" s="96"/>
      <c r="AD793" s="96"/>
      <c r="AE793" s="64"/>
      <c r="AF793" s="64"/>
      <c r="AG793" s="64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  <c r="AV793" s="64"/>
      <c r="AW793" s="64"/>
    </row>
    <row r="794" spans="1:49" ht="14.25" customHeight="1" x14ac:dyDescent="0.25">
      <c r="A794" s="64"/>
      <c r="B794" s="64"/>
      <c r="C794" s="64"/>
      <c r="D794" s="64"/>
      <c r="E794" s="64"/>
      <c r="F794" s="96"/>
      <c r="G794" s="96"/>
      <c r="H794" s="96"/>
      <c r="I794" s="96"/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  <c r="Z794" s="96"/>
      <c r="AA794" s="96"/>
      <c r="AB794" s="96"/>
      <c r="AC794" s="96"/>
      <c r="AD794" s="96"/>
      <c r="AE794" s="64"/>
      <c r="AF794" s="64"/>
      <c r="AG794" s="64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  <c r="AV794" s="64"/>
      <c r="AW794" s="64"/>
    </row>
    <row r="795" spans="1:49" ht="14.25" customHeight="1" x14ac:dyDescent="0.25">
      <c r="A795" s="64"/>
      <c r="B795" s="64"/>
      <c r="C795" s="64"/>
      <c r="D795" s="64"/>
      <c r="E795" s="64"/>
      <c r="F795" s="96"/>
      <c r="G795" s="96"/>
      <c r="H795" s="96"/>
      <c r="I795" s="96"/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  <c r="Z795" s="96"/>
      <c r="AA795" s="96"/>
      <c r="AB795" s="96"/>
      <c r="AC795" s="96"/>
      <c r="AD795" s="96"/>
      <c r="AE795" s="64"/>
      <c r="AF795" s="64"/>
      <c r="AG795" s="64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  <c r="AV795" s="64"/>
      <c r="AW795" s="64"/>
    </row>
    <row r="796" spans="1:49" ht="14.25" customHeight="1" x14ac:dyDescent="0.25">
      <c r="A796" s="64"/>
      <c r="B796" s="64"/>
      <c r="C796" s="64"/>
      <c r="D796" s="64"/>
      <c r="E796" s="64"/>
      <c r="F796" s="96"/>
      <c r="G796" s="96"/>
      <c r="H796" s="96"/>
      <c r="I796" s="96"/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  <c r="Z796" s="96"/>
      <c r="AA796" s="96"/>
      <c r="AB796" s="96"/>
      <c r="AC796" s="96"/>
      <c r="AD796" s="96"/>
      <c r="AE796" s="64"/>
      <c r="AF796" s="64"/>
      <c r="AG796" s="64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  <c r="AV796" s="64"/>
      <c r="AW796" s="64"/>
    </row>
    <row r="797" spans="1:49" ht="14.25" customHeight="1" x14ac:dyDescent="0.25">
      <c r="A797" s="64"/>
      <c r="B797" s="64"/>
      <c r="C797" s="64"/>
      <c r="D797" s="64"/>
      <c r="E797" s="64"/>
      <c r="F797" s="96"/>
      <c r="G797" s="96"/>
      <c r="H797" s="96"/>
      <c r="I797" s="96"/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  <c r="Z797" s="96"/>
      <c r="AA797" s="96"/>
      <c r="AB797" s="96"/>
      <c r="AC797" s="96"/>
      <c r="AD797" s="96"/>
      <c r="AE797" s="64"/>
      <c r="AF797" s="64"/>
      <c r="AG797" s="64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  <c r="AV797" s="64"/>
      <c r="AW797" s="64"/>
    </row>
    <row r="798" spans="1:49" ht="14.25" customHeight="1" x14ac:dyDescent="0.25">
      <c r="A798" s="64"/>
      <c r="B798" s="64"/>
      <c r="C798" s="64"/>
      <c r="D798" s="64"/>
      <c r="E798" s="64"/>
      <c r="F798" s="96"/>
      <c r="G798" s="96"/>
      <c r="H798" s="96"/>
      <c r="I798" s="96"/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  <c r="Z798" s="96"/>
      <c r="AA798" s="96"/>
      <c r="AB798" s="96"/>
      <c r="AC798" s="96"/>
      <c r="AD798" s="96"/>
      <c r="AE798" s="64"/>
      <c r="AF798" s="64"/>
      <c r="AG798" s="64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  <c r="AV798" s="64"/>
      <c r="AW798" s="64"/>
    </row>
    <row r="799" spans="1:49" ht="14.25" customHeight="1" x14ac:dyDescent="0.25">
      <c r="A799" s="64"/>
      <c r="B799" s="64"/>
      <c r="C799" s="64"/>
      <c r="D799" s="64"/>
      <c r="E799" s="64"/>
      <c r="F799" s="96"/>
      <c r="G799" s="96"/>
      <c r="H799" s="96"/>
      <c r="I799" s="96"/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  <c r="W799" s="96"/>
      <c r="X799" s="96"/>
      <c r="Y799" s="96"/>
      <c r="Z799" s="96"/>
      <c r="AA799" s="96"/>
      <c r="AB799" s="96"/>
      <c r="AC799" s="96"/>
      <c r="AD799" s="96"/>
      <c r="AE799" s="64"/>
      <c r="AF799" s="64"/>
      <c r="AG799" s="64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  <c r="AU799" s="64"/>
      <c r="AV799" s="64"/>
      <c r="AW799" s="64"/>
    </row>
    <row r="800" spans="1:49" ht="14.25" customHeight="1" x14ac:dyDescent="0.25">
      <c r="A800" s="64"/>
      <c r="B800" s="64"/>
      <c r="C800" s="64"/>
      <c r="D800" s="64"/>
      <c r="E800" s="64"/>
      <c r="F800" s="96"/>
      <c r="G800" s="96"/>
      <c r="H800" s="96"/>
      <c r="I800" s="96"/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  <c r="Z800" s="96"/>
      <c r="AA800" s="96"/>
      <c r="AB800" s="96"/>
      <c r="AC800" s="96"/>
      <c r="AD800" s="96"/>
      <c r="AE800" s="64"/>
      <c r="AF800" s="64"/>
      <c r="AG800" s="64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  <c r="AU800" s="64"/>
      <c r="AV800" s="64"/>
      <c r="AW800" s="64"/>
    </row>
    <row r="801" spans="1:49" ht="14.25" customHeight="1" x14ac:dyDescent="0.25">
      <c r="A801" s="64"/>
      <c r="B801" s="64"/>
      <c r="C801" s="64"/>
      <c r="D801" s="64"/>
      <c r="E801" s="64"/>
      <c r="F801" s="96"/>
      <c r="G801" s="96"/>
      <c r="H801" s="96"/>
      <c r="I801" s="96"/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  <c r="Z801" s="96"/>
      <c r="AA801" s="96"/>
      <c r="AB801" s="96"/>
      <c r="AC801" s="96"/>
      <c r="AD801" s="96"/>
      <c r="AE801" s="64"/>
      <c r="AF801" s="64"/>
      <c r="AG801" s="64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  <c r="AU801" s="64"/>
      <c r="AV801" s="64"/>
      <c r="AW801" s="64"/>
    </row>
    <row r="802" spans="1:49" ht="14.25" customHeight="1" x14ac:dyDescent="0.25">
      <c r="A802" s="64"/>
      <c r="B802" s="64"/>
      <c r="C802" s="64"/>
      <c r="D802" s="64"/>
      <c r="E802" s="64"/>
      <c r="F802" s="96"/>
      <c r="G802" s="96"/>
      <c r="H802" s="96"/>
      <c r="I802" s="96"/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  <c r="Z802" s="96"/>
      <c r="AA802" s="96"/>
      <c r="AB802" s="96"/>
      <c r="AC802" s="96"/>
      <c r="AD802" s="96"/>
      <c r="AE802" s="64"/>
      <c r="AF802" s="64"/>
      <c r="AG802" s="64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  <c r="AV802" s="64"/>
      <c r="AW802" s="64"/>
    </row>
    <row r="803" spans="1:49" ht="14.25" customHeight="1" x14ac:dyDescent="0.25">
      <c r="A803" s="64"/>
      <c r="B803" s="64"/>
      <c r="C803" s="64"/>
      <c r="D803" s="64"/>
      <c r="E803" s="64"/>
      <c r="F803" s="96"/>
      <c r="G803" s="96"/>
      <c r="H803" s="96"/>
      <c r="I803" s="96"/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  <c r="W803" s="96"/>
      <c r="X803" s="96"/>
      <c r="Y803" s="96"/>
      <c r="Z803" s="96"/>
      <c r="AA803" s="96"/>
      <c r="AB803" s="96"/>
      <c r="AC803" s="96"/>
      <c r="AD803" s="96"/>
      <c r="AE803" s="64"/>
      <c r="AF803" s="64"/>
      <c r="AG803" s="64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  <c r="AV803" s="64"/>
      <c r="AW803" s="64"/>
    </row>
    <row r="804" spans="1:49" ht="14.25" customHeight="1" x14ac:dyDescent="0.25">
      <c r="A804" s="64"/>
      <c r="B804" s="64"/>
      <c r="C804" s="64"/>
      <c r="D804" s="64"/>
      <c r="E804" s="64"/>
      <c r="F804" s="96"/>
      <c r="G804" s="96"/>
      <c r="H804" s="96"/>
      <c r="I804" s="96"/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  <c r="Z804" s="96"/>
      <c r="AA804" s="96"/>
      <c r="AB804" s="96"/>
      <c r="AC804" s="96"/>
      <c r="AD804" s="96"/>
      <c r="AE804" s="64"/>
      <c r="AF804" s="64"/>
      <c r="AG804" s="64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  <c r="AV804" s="64"/>
      <c r="AW804" s="64"/>
    </row>
    <row r="805" spans="1:49" ht="14.25" customHeight="1" x14ac:dyDescent="0.25">
      <c r="A805" s="64"/>
      <c r="B805" s="64"/>
      <c r="C805" s="64"/>
      <c r="D805" s="64"/>
      <c r="E805" s="64"/>
      <c r="F805" s="96"/>
      <c r="G805" s="96"/>
      <c r="H805" s="96"/>
      <c r="I805" s="96"/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  <c r="W805" s="96"/>
      <c r="X805" s="96"/>
      <c r="Y805" s="96"/>
      <c r="Z805" s="96"/>
      <c r="AA805" s="96"/>
      <c r="AB805" s="96"/>
      <c r="AC805" s="96"/>
      <c r="AD805" s="96"/>
      <c r="AE805" s="64"/>
      <c r="AF805" s="64"/>
      <c r="AG805" s="64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  <c r="AV805" s="64"/>
      <c r="AW805" s="64"/>
    </row>
    <row r="806" spans="1:49" ht="14.25" customHeight="1" x14ac:dyDescent="0.25">
      <c r="A806" s="64"/>
      <c r="B806" s="64"/>
      <c r="C806" s="64"/>
      <c r="D806" s="64"/>
      <c r="E806" s="64"/>
      <c r="F806" s="96"/>
      <c r="G806" s="96"/>
      <c r="H806" s="96"/>
      <c r="I806" s="96"/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  <c r="Z806" s="96"/>
      <c r="AA806" s="96"/>
      <c r="AB806" s="96"/>
      <c r="AC806" s="96"/>
      <c r="AD806" s="96"/>
      <c r="AE806" s="64"/>
      <c r="AF806" s="64"/>
      <c r="AG806" s="64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  <c r="AV806" s="64"/>
      <c r="AW806" s="64"/>
    </row>
    <row r="807" spans="1:49" ht="14.25" customHeight="1" x14ac:dyDescent="0.25">
      <c r="A807" s="64"/>
      <c r="B807" s="64"/>
      <c r="C807" s="64"/>
      <c r="D807" s="64"/>
      <c r="E807" s="64"/>
      <c r="F807" s="96"/>
      <c r="G807" s="96"/>
      <c r="H807" s="96"/>
      <c r="I807" s="96"/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  <c r="Z807" s="96"/>
      <c r="AA807" s="96"/>
      <c r="AB807" s="96"/>
      <c r="AC807" s="96"/>
      <c r="AD807" s="96"/>
      <c r="AE807" s="64"/>
      <c r="AF807" s="64"/>
      <c r="AG807" s="64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  <c r="AV807" s="64"/>
      <c r="AW807" s="64"/>
    </row>
    <row r="808" spans="1:49" ht="14.25" customHeight="1" x14ac:dyDescent="0.25">
      <c r="A808" s="64"/>
      <c r="B808" s="64"/>
      <c r="C808" s="64"/>
      <c r="D808" s="64"/>
      <c r="E808" s="64"/>
      <c r="F808" s="96"/>
      <c r="G808" s="96"/>
      <c r="H808" s="96"/>
      <c r="I808" s="96"/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  <c r="Z808" s="96"/>
      <c r="AA808" s="96"/>
      <c r="AB808" s="96"/>
      <c r="AC808" s="96"/>
      <c r="AD808" s="96"/>
      <c r="AE808" s="64"/>
      <c r="AF808" s="64"/>
      <c r="AG808" s="64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  <c r="AV808" s="64"/>
      <c r="AW808" s="64"/>
    </row>
    <row r="809" spans="1:49" ht="14.25" customHeight="1" x14ac:dyDescent="0.25">
      <c r="A809" s="64"/>
      <c r="B809" s="64"/>
      <c r="C809" s="64"/>
      <c r="D809" s="64"/>
      <c r="E809" s="64"/>
      <c r="F809" s="96"/>
      <c r="G809" s="96"/>
      <c r="H809" s="96"/>
      <c r="I809" s="96"/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  <c r="Z809" s="96"/>
      <c r="AA809" s="96"/>
      <c r="AB809" s="96"/>
      <c r="AC809" s="96"/>
      <c r="AD809" s="96"/>
      <c r="AE809" s="64"/>
      <c r="AF809" s="64"/>
      <c r="AG809" s="64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  <c r="AV809" s="64"/>
      <c r="AW809" s="64"/>
    </row>
    <row r="810" spans="1:49" ht="14.25" customHeight="1" x14ac:dyDescent="0.25">
      <c r="A810" s="64"/>
      <c r="B810" s="64"/>
      <c r="C810" s="64"/>
      <c r="D810" s="64"/>
      <c r="E810" s="64"/>
      <c r="F810" s="96"/>
      <c r="G810" s="96"/>
      <c r="H810" s="96"/>
      <c r="I810" s="96"/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  <c r="Z810" s="96"/>
      <c r="AA810" s="96"/>
      <c r="AB810" s="96"/>
      <c r="AC810" s="96"/>
      <c r="AD810" s="96"/>
      <c r="AE810" s="64"/>
      <c r="AF810" s="64"/>
      <c r="AG810" s="64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  <c r="AV810" s="64"/>
      <c r="AW810" s="64"/>
    </row>
    <row r="811" spans="1:49" ht="14.25" customHeight="1" x14ac:dyDescent="0.25">
      <c r="A811" s="64"/>
      <c r="B811" s="64"/>
      <c r="C811" s="64"/>
      <c r="D811" s="64"/>
      <c r="E811" s="64"/>
      <c r="F811" s="96"/>
      <c r="G811" s="96"/>
      <c r="H811" s="96"/>
      <c r="I811" s="96"/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  <c r="Z811" s="96"/>
      <c r="AA811" s="96"/>
      <c r="AB811" s="96"/>
      <c r="AC811" s="96"/>
      <c r="AD811" s="96"/>
      <c r="AE811" s="64"/>
      <c r="AF811" s="64"/>
      <c r="AG811" s="64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  <c r="AV811" s="64"/>
      <c r="AW811" s="64"/>
    </row>
    <row r="812" spans="1:49" ht="14.25" customHeight="1" x14ac:dyDescent="0.25">
      <c r="A812" s="64"/>
      <c r="B812" s="64"/>
      <c r="C812" s="64"/>
      <c r="D812" s="64"/>
      <c r="E812" s="64"/>
      <c r="F812" s="96"/>
      <c r="G812" s="96"/>
      <c r="H812" s="96"/>
      <c r="I812" s="96"/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  <c r="Z812" s="96"/>
      <c r="AA812" s="96"/>
      <c r="AB812" s="96"/>
      <c r="AC812" s="96"/>
      <c r="AD812" s="96"/>
      <c r="AE812" s="64"/>
      <c r="AF812" s="64"/>
      <c r="AG812" s="64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  <c r="AV812" s="64"/>
      <c r="AW812" s="64"/>
    </row>
    <row r="813" spans="1:49" ht="14.25" customHeight="1" x14ac:dyDescent="0.25">
      <c r="A813" s="64"/>
      <c r="B813" s="64"/>
      <c r="C813" s="64"/>
      <c r="D813" s="64"/>
      <c r="E813" s="64"/>
      <c r="F813" s="96"/>
      <c r="G813" s="96"/>
      <c r="H813" s="96"/>
      <c r="I813" s="96"/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  <c r="W813" s="96"/>
      <c r="X813" s="96"/>
      <c r="Y813" s="96"/>
      <c r="Z813" s="96"/>
      <c r="AA813" s="96"/>
      <c r="AB813" s="96"/>
      <c r="AC813" s="96"/>
      <c r="AD813" s="96"/>
      <c r="AE813" s="64"/>
      <c r="AF813" s="64"/>
      <c r="AG813" s="64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  <c r="AV813" s="64"/>
      <c r="AW813" s="64"/>
    </row>
    <row r="814" spans="1:49" ht="14.25" customHeight="1" x14ac:dyDescent="0.25">
      <c r="A814" s="64"/>
      <c r="B814" s="64"/>
      <c r="C814" s="64"/>
      <c r="D814" s="64"/>
      <c r="E814" s="64"/>
      <c r="F814" s="96"/>
      <c r="G814" s="96"/>
      <c r="H814" s="96"/>
      <c r="I814" s="96"/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  <c r="Z814" s="96"/>
      <c r="AA814" s="96"/>
      <c r="AB814" s="96"/>
      <c r="AC814" s="96"/>
      <c r="AD814" s="96"/>
      <c r="AE814" s="64"/>
      <c r="AF814" s="64"/>
      <c r="AG814" s="64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  <c r="AV814" s="64"/>
      <c r="AW814" s="64"/>
    </row>
    <row r="815" spans="1:49" ht="14.25" customHeight="1" x14ac:dyDescent="0.25">
      <c r="A815" s="64"/>
      <c r="B815" s="64"/>
      <c r="C815" s="64"/>
      <c r="D815" s="64"/>
      <c r="E815" s="64"/>
      <c r="F815" s="96"/>
      <c r="G815" s="96"/>
      <c r="H815" s="96"/>
      <c r="I815" s="96"/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  <c r="Z815" s="96"/>
      <c r="AA815" s="96"/>
      <c r="AB815" s="96"/>
      <c r="AC815" s="96"/>
      <c r="AD815" s="96"/>
      <c r="AE815" s="64"/>
      <c r="AF815" s="64"/>
      <c r="AG815" s="64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  <c r="AV815" s="64"/>
      <c r="AW815" s="64"/>
    </row>
    <row r="816" spans="1:49" ht="14.25" customHeight="1" x14ac:dyDescent="0.25">
      <c r="A816" s="64"/>
      <c r="B816" s="64"/>
      <c r="C816" s="64"/>
      <c r="D816" s="64"/>
      <c r="E816" s="64"/>
      <c r="F816" s="96"/>
      <c r="G816" s="96"/>
      <c r="H816" s="96"/>
      <c r="I816" s="96"/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  <c r="Z816" s="96"/>
      <c r="AA816" s="96"/>
      <c r="AB816" s="96"/>
      <c r="AC816" s="96"/>
      <c r="AD816" s="96"/>
      <c r="AE816" s="64"/>
      <c r="AF816" s="64"/>
      <c r="AG816" s="64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  <c r="AU816" s="64"/>
      <c r="AV816" s="64"/>
      <c r="AW816" s="64"/>
    </row>
    <row r="817" spans="1:49" ht="14.25" customHeight="1" x14ac:dyDescent="0.25">
      <c r="A817" s="64"/>
      <c r="B817" s="64"/>
      <c r="C817" s="64"/>
      <c r="D817" s="64"/>
      <c r="E817" s="64"/>
      <c r="F817" s="96"/>
      <c r="G817" s="96"/>
      <c r="H817" s="96"/>
      <c r="I817" s="96"/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  <c r="Z817" s="96"/>
      <c r="AA817" s="96"/>
      <c r="AB817" s="96"/>
      <c r="AC817" s="96"/>
      <c r="AD817" s="96"/>
      <c r="AE817" s="64"/>
      <c r="AF817" s="64"/>
      <c r="AG817" s="64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  <c r="AU817" s="64"/>
      <c r="AV817" s="64"/>
      <c r="AW817" s="64"/>
    </row>
    <row r="818" spans="1:49" ht="14.25" customHeight="1" x14ac:dyDescent="0.25">
      <c r="A818" s="64"/>
      <c r="B818" s="64"/>
      <c r="C818" s="64"/>
      <c r="D818" s="64"/>
      <c r="E818" s="64"/>
      <c r="F818" s="96"/>
      <c r="G818" s="96"/>
      <c r="H818" s="96"/>
      <c r="I818" s="96"/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  <c r="W818" s="96"/>
      <c r="X818" s="96"/>
      <c r="Y818" s="96"/>
      <c r="Z818" s="96"/>
      <c r="AA818" s="96"/>
      <c r="AB818" s="96"/>
      <c r="AC818" s="96"/>
      <c r="AD818" s="96"/>
      <c r="AE818" s="64"/>
      <c r="AF818" s="64"/>
      <c r="AG818" s="64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  <c r="AU818" s="64"/>
      <c r="AV818" s="64"/>
      <c r="AW818" s="64"/>
    </row>
    <row r="819" spans="1:49" ht="14.25" customHeight="1" x14ac:dyDescent="0.25">
      <c r="A819" s="64"/>
      <c r="B819" s="64"/>
      <c r="C819" s="64"/>
      <c r="D819" s="64"/>
      <c r="E819" s="64"/>
      <c r="F819" s="96"/>
      <c r="G819" s="96"/>
      <c r="H819" s="96"/>
      <c r="I819" s="96"/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  <c r="W819" s="96"/>
      <c r="X819" s="96"/>
      <c r="Y819" s="96"/>
      <c r="Z819" s="96"/>
      <c r="AA819" s="96"/>
      <c r="AB819" s="96"/>
      <c r="AC819" s="96"/>
      <c r="AD819" s="96"/>
      <c r="AE819" s="64"/>
      <c r="AF819" s="64"/>
      <c r="AG819" s="64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  <c r="AU819" s="64"/>
      <c r="AV819" s="64"/>
      <c r="AW819" s="64"/>
    </row>
    <row r="820" spans="1:49" ht="14.25" customHeight="1" x14ac:dyDescent="0.25">
      <c r="A820" s="64"/>
      <c r="B820" s="64"/>
      <c r="C820" s="64"/>
      <c r="D820" s="64"/>
      <c r="E820" s="64"/>
      <c r="F820" s="96"/>
      <c r="G820" s="96"/>
      <c r="H820" s="96"/>
      <c r="I820" s="96"/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  <c r="W820" s="96"/>
      <c r="X820" s="96"/>
      <c r="Y820" s="96"/>
      <c r="Z820" s="96"/>
      <c r="AA820" s="96"/>
      <c r="AB820" s="96"/>
      <c r="AC820" s="96"/>
      <c r="AD820" s="96"/>
      <c r="AE820" s="64"/>
      <c r="AF820" s="64"/>
      <c r="AG820" s="64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  <c r="AU820" s="64"/>
      <c r="AV820" s="64"/>
      <c r="AW820" s="64"/>
    </row>
    <row r="821" spans="1:49" ht="14.25" customHeight="1" x14ac:dyDescent="0.25">
      <c r="A821" s="64"/>
      <c r="B821" s="64"/>
      <c r="C821" s="64"/>
      <c r="D821" s="64"/>
      <c r="E821" s="64"/>
      <c r="F821" s="96"/>
      <c r="G821" s="96"/>
      <c r="H821" s="96"/>
      <c r="I821" s="96"/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  <c r="Z821" s="96"/>
      <c r="AA821" s="96"/>
      <c r="AB821" s="96"/>
      <c r="AC821" s="96"/>
      <c r="AD821" s="96"/>
      <c r="AE821" s="64"/>
      <c r="AF821" s="64"/>
      <c r="AG821" s="64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  <c r="AU821" s="64"/>
      <c r="AV821" s="64"/>
      <c r="AW821" s="64"/>
    </row>
    <row r="822" spans="1:49" ht="14.25" customHeight="1" x14ac:dyDescent="0.25">
      <c r="A822" s="64"/>
      <c r="B822" s="64"/>
      <c r="C822" s="64"/>
      <c r="D822" s="64"/>
      <c r="E822" s="64"/>
      <c r="F822" s="96"/>
      <c r="G822" s="96"/>
      <c r="H822" s="96"/>
      <c r="I822" s="96"/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  <c r="W822" s="96"/>
      <c r="X822" s="96"/>
      <c r="Y822" s="96"/>
      <c r="Z822" s="96"/>
      <c r="AA822" s="96"/>
      <c r="AB822" s="96"/>
      <c r="AC822" s="96"/>
      <c r="AD822" s="96"/>
      <c r="AE822" s="64"/>
      <c r="AF822" s="64"/>
      <c r="AG822" s="64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  <c r="AU822" s="64"/>
      <c r="AV822" s="64"/>
      <c r="AW822" s="64"/>
    </row>
    <row r="823" spans="1:49" ht="14.25" customHeight="1" x14ac:dyDescent="0.25">
      <c r="A823" s="64"/>
      <c r="B823" s="64"/>
      <c r="C823" s="64"/>
      <c r="D823" s="64"/>
      <c r="E823" s="64"/>
      <c r="F823" s="96"/>
      <c r="G823" s="96"/>
      <c r="H823" s="96"/>
      <c r="I823" s="96"/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  <c r="W823" s="96"/>
      <c r="X823" s="96"/>
      <c r="Y823" s="96"/>
      <c r="Z823" s="96"/>
      <c r="AA823" s="96"/>
      <c r="AB823" s="96"/>
      <c r="AC823" s="96"/>
      <c r="AD823" s="96"/>
      <c r="AE823" s="64"/>
      <c r="AF823" s="64"/>
      <c r="AG823" s="64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  <c r="AU823" s="64"/>
      <c r="AV823" s="64"/>
      <c r="AW823" s="64"/>
    </row>
    <row r="824" spans="1:49" ht="14.25" customHeight="1" x14ac:dyDescent="0.25">
      <c r="A824" s="64"/>
      <c r="B824" s="64"/>
      <c r="C824" s="64"/>
      <c r="D824" s="64"/>
      <c r="E824" s="64"/>
      <c r="F824" s="96"/>
      <c r="G824" s="96"/>
      <c r="H824" s="96"/>
      <c r="I824" s="96"/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  <c r="W824" s="96"/>
      <c r="X824" s="96"/>
      <c r="Y824" s="96"/>
      <c r="Z824" s="96"/>
      <c r="AA824" s="96"/>
      <c r="AB824" s="96"/>
      <c r="AC824" s="96"/>
      <c r="AD824" s="96"/>
      <c r="AE824" s="64"/>
      <c r="AF824" s="64"/>
      <c r="AG824" s="64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  <c r="AU824" s="64"/>
      <c r="AV824" s="64"/>
      <c r="AW824" s="64"/>
    </row>
    <row r="825" spans="1:49" ht="14.25" customHeight="1" x14ac:dyDescent="0.25">
      <c r="A825" s="64"/>
      <c r="B825" s="64"/>
      <c r="C825" s="64"/>
      <c r="D825" s="64"/>
      <c r="E825" s="64"/>
      <c r="F825" s="96"/>
      <c r="G825" s="96"/>
      <c r="H825" s="96"/>
      <c r="I825" s="96"/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  <c r="W825" s="96"/>
      <c r="X825" s="96"/>
      <c r="Y825" s="96"/>
      <c r="Z825" s="96"/>
      <c r="AA825" s="96"/>
      <c r="AB825" s="96"/>
      <c r="AC825" s="96"/>
      <c r="AD825" s="96"/>
      <c r="AE825" s="64"/>
      <c r="AF825" s="64"/>
      <c r="AG825" s="64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  <c r="AU825" s="64"/>
      <c r="AV825" s="64"/>
      <c r="AW825" s="64"/>
    </row>
    <row r="826" spans="1:49" ht="14.25" customHeight="1" x14ac:dyDescent="0.25">
      <c r="A826" s="64"/>
      <c r="B826" s="64"/>
      <c r="C826" s="64"/>
      <c r="D826" s="64"/>
      <c r="E826" s="64"/>
      <c r="F826" s="96"/>
      <c r="G826" s="96"/>
      <c r="H826" s="96"/>
      <c r="I826" s="96"/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  <c r="Z826" s="96"/>
      <c r="AA826" s="96"/>
      <c r="AB826" s="96"/>
      <c r="AC826" s="96"/>
      <c r="AD826" s="96"/>
      <c r="AE826" s="64"/>
      <c r="AF826" s="64"/>
      <c r="AG826" s="64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  <c r="AU826" s="64"/>
      <c r="AV826" s="64"/>
      <c r="AW826" s="64"/>
    </row>
    <row r="827" spans="1:49" ht="14.25" customHeight="1" x14ac:dyDescent="0.25">
      <c r="A827" s="64"/>
      <c r="B827" s="64"/>
      <c r="C827" s="64"/>
      <c r="D827" s="64"/>
      <c r="E827" s="64"/>
      <c r="F827" s="96"/>
      <c r="G827" s="96"/>
      <c r="H827" s="96"/>
      <c r="I827" s="96"/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  <c r="W827" s="96"/>
      <c r="X827" s="96"/>
      <c r="Y827" s="96"/>
      <c r="Z827" s="96"/>
      <c r="AA827" s="96"/>
      <c r="AB827" s="96"/>
      <c r="AC827" s="96"/>
      <c r="AD827" s="96"/>
      <c r="AE827" s="64"/>
      <c r="AF827" s="64"/>
      <c r="AG827" s="64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  <c r="AU827" s="64"/>
      <c r="AV827" s="64"/>
      <c r="AW827" s="64"/>
    </row>
    <row r="828" spans="1:49" ht="14.25" customHeight="1" x14ac:dyDescent="0.25">
      <c r="A828" s="64"/>
      <c r="B828" s="64"/>
      <c r="C828" s="64"/>
      <c r="D828" s="64"/>
      <c r="E828" s="64"/>
      <c r="F828" s="96"/>
      <c r="G828" s="96"/>
      <c r="H828" s="96"/>
      <c r="I828" s="96"/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  <c r="Z828" s="96"/>
      <c r="AA828" s="96"/>
      <c r="AB828" s="96"/>
      <c r="AC828" s="96"/>
      <c r="AD828" s="96"/>
      <c r="AE828" s="64"/>
      <c r="AF828" s="64"/>
      <c r="AG828" s="64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  <c r="AU828" s="64"/>
      <c r="AV828" s="64"/>
      <c r="AW828" s="64"/>
    </row>
    <row r="829" spans="1:49" ht="14.25" customHeight="1" x14ac:dyDescent="0.25">
      <c r="A829" s="64"/>
      <c r="B829" s="64"/>
      <c r="C829" s="64"/>
      <c r="D829" s="64"/>
      <c r="E829" s="64"/>
      <c r="F829" s="96"/>
      <c r="G829" s="96"/>
      <c r="H829" s="96"/>
      <c r="I829" s="96"/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  <c r="Z829" s="96"/>
      <c r="AA829" s="96"/>
      <c r="AB829" s="96"/>
      <c r="AC829" s="96"/>
      <c r="AD829" s="96"/>
      <c r="AE829" s="64"/>
      <c r="AF829" s="64"/>
      <c r="AG829" s="64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  <c r="AU829" s="64"/>
      <c r="AV829" s="64"/>
      <c r="AW829" s="64"/>
    </row>
    <row r="830" spans="1:49" ht="14.25" customHeight="1" x14ac:dyDescent="0.25">
      <c r="A830" s="64"/>
      <c r="B830" s="64"/>
      <c r="C830" s="64"/>
      <c r="D830" s="64"/>
      <c r="E830" s="64"/>
      <c r="F830" s="96"/>
      <c r="G830" s="96"/>
      <c r="H830" s="96"/>
      <c r="I830" s="96"/>
      <c r="J830" s="96"/>
      <c r="K830" s="96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  <c r="W830" s="96"/>
      <c r="X830" s="96"/>
      <c r="Y830" s="96"/>
      <c r="Z830" s="96"/>
      <c r="AA830" s="96"/>
      <c r="AB830" s="96"/>
      <c r="AC830" s="96"/>
      <c r="AD830" s="96"/>
      <c r="AE830" s="64"/>
      <c r="AF830" s="64"/>
      <c r="AG830" s="64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  <c r="AU830" s="64"/>
      <c r="AV830" s="64"/>
      <c r="AW830" s="64"/>
    </row>
    <row r="831" spans="1:49" ht="14.25" customHeight="1" x14ac:dyDescent="0.25">
      <c r="A831" s="64"/>
      <c r="B831" s="64"/>
      <c r="C831" s="64"/>
      <c r="D831" s="64"/>
      <c r="E831" s="64"/>
      <c r="F831" s="96"/>
      <c r="G831" s="96"/>
      <c r="H831" s="96"/>
      <c r="I831" s="96"/>
      <c r="J831" s="96"/>
      <c r="K831" s="96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  <c r="Z831" s="96"/>
      <c r="AA831" s="96"/>
      <c r="AB831" s="96"/>
      <c r="AC831" s="96"/>
      <c r="AD831" s="96"/>
      <c r="AE831" s="64"/>
      <c r="AF831" s="64"/>
      <c r="AG831" s="64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  <c r="AU831" s="64"/>
      <c r="AV831" s="64"/>
      <c r="AW831" s="64"/>
    </row>
    <row r="832" spans="1:49" ht="14.25" customHeight="1" x14ac:dyDescent="0.25">
      <c r="A832" s="64"/>
      <c r="B832" s="64"/>
      <c r="C832" s="64"/>
      <c r="D832" s="64"/>
      <c r="E832" s="64"/>
      <c r="F832" s="96"/>
      <c r="G832" s="96"/>
      <c r="H832" s="96"/>
      <c r="I832" s="96"/>
      <c r="J832" s="96"/>
      <c r="K832" s="96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  <c r="Z832" s="96"/>
      <c r="AA832" s="96"/>
      <c r="AB832" s="96"/>
      <c r="AC832" s="96"/>
      <c r="AD832" s="96"/>
      <c r="AE832" s="64"/>
      <c r="AF832" s="64"/>
      <c r="AG832" s="64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  <c r="AU832" s="64"/>
      <c r="AV832" s="64"/>
      <c r="AW832" s="64"/>
    </row>
    <row r="833" spans="1:49" ht="14.25" customHeight="1" x14ac:dyDescent="0.25">
      <c r="A833" s="64"/>
      <c r="B833" s="64"/>
      <c r="C833" s="64"/>
      <c r="D833" s="64"/>
      <c r="E833" s="64"/>
      <c r="F833" s="96"/>
      <c r="G833" s="96"/>
      <c r="H833" s="96"/>
      <c r="I833" s="96"/>
      <c r="J833" s="96"/>
      <c r="K833" s="96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  <c r="Z833" s="96"/>
      <c r="AA833" s="96"/>
      <c r="AB833" s="96"/>
      <c r="AC833" s="96"/>
      <c r="AD833" s="96"/>
      <c r="AE833" s="64"/>
      <c r="AF833" s="64"/>
      <c r="AG833" s="64"/>
      <c r="AH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  <c r="AU833" s="64"/>
      <c r="AV833" s="64"/>
      <c r="AW833" s="64"/>
    </row>
    <row r="834" spans="1:49" ht="14.25" customHeight="1" x14ac:dyDescent="0.25">
      <c r="A834" s="64"/>
      <c r="B834" s="64"/>
      <c r="C834" s="64"/>
      <c r="D834" s="64"/>
      <c r="E834" s="64"/>
      <c r="F834" s="96"/>
      <c r="G834" s="96"/>
      <c r="H834" s="96"/>
      <c r="I834" s="96"/>
      <c r="J834" s="96"/>
      <c r="K834" s="96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  <c r="Z834" s="96"/>
      <c r="AA834" s="96"/>
      <c r="AB834" s="96"/>
      <c r="AC834" s="96"/>
      <c r="AD834" s="96"/>
      <c r="AE834" s="64"/>
      <c r="AF834" s="64"/>
      <c r="AG834" s="64"/>
      <c r="AH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  <c r="AU834" s="64"/>
      <c r="AV834" s="64"/>
      <c r="AW834" s="64"/>
    </row>
    <row r="835" spans="1:49" ht="14.25" customHeight="1" x14ac:dyDescent="0.25">
      <c r="A835" s="64"/>
      <c r="B835" s="64"/>
      <c r="C835" s="64"/>
      <c r="D835" s="64"/>
      <c r="E835" s="64"/>
      <c r="F835" s="96"/>
      <c r="G835" s="96"/>
      <c r="H835" s="96"/>
      <c r="I835" s="96"/>
      <c r="J835" s="96"/>
      <c r="K835" s="96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  <c r="W835" s="96"/>
      <c r="X835" s="96"/>
      <c r="Y835" s="96"/>
      <c r="Z835" s="96"/>
      <c r="AA835" s="96"/>
      <c r="AB835" s="96"/>
      <c r="AC835" s="96"/>
      <c r="AD835" s="96"/>
      <c r="AE835" s="64"/>
      <c r="AF835" s="64"/>
      <c r="AG835" s="64"/>
      <c r="AH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  <c r="AU835" s="64"/>
      <c r="AV835" s="64"/>
      <c r="AW835" s="64"/>
    </row>
    <row r="836" spans="1:49" ht="14.25" customHeight="1" x14ac:dyDescent="0.25">
      <c r="A836" s="64"/>
      <c r="B836" s="64"/>
      <c r="C836" s="64"/>
      <c r="D836" s="64"/>
      <c r="E836" s="64"/>
      <c r="F836" s="96"/>
      <c r="G836" s="96"/>
      <c r="H836" s="96"/>
      <c r="I836" s="96"/>
      <c r="J836" s="96"/>
      <c r="K836" s="96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  <c r="Z836" s="96"/>
      <c r="AA836" s="96"/>
      <c r="AB836" s="96"/>
      <c r="AC836" s="96"/>
      <c r="AD836" s="96"/>
      <c r="AE836" s="64"/>
      <c r="AF836" s="64"/>
      <c r="AG836" s="64"/>
      <c r="AH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  <c r="AU836" s="64"/>
      <c r="AV836" s="64"/>
      <c r="AW836" s="64"/>
    </row>
    <row r="837" spans="1:49" ht="14.25" customHeight="1" x14ac:dyDescent="0.25">
      <c r="A837" s="64"/>
      <c r="B837" s="64"/>
      <c r="C837" s="64"/>
      <c r="D837" s="64"/>
      <c r="E837" s="64"/>
      <c r="F837" s="96"/>
      <c r="G837" s="96"/>
      <c r="H837" s="96"/>
      <c r="I837" s="96"/>
      <c r="J837" s="96"/>
      <c r="K837" s="96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  <c r="W837" s="96"/>
      <c r="X837" s="96"/>
      <c r="Y837" s="96"/>
      <c r="Z837" s="96"/>
      <c r="AA837" s="96"/>
      <c r="AB837" s="96"/>
      <c r="AC837" s="96"/>
      <c r="AD837" s="96"/>
      <c r="AE837" s="64"/>
      <c r="AF837" s="64"/>
      <c r="AG837" s="64"/>
      <c r="AH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  <c r="AU837" s="64"/>
      <c r="AV837" s="64"/>
      <c r="AW837" s="64"/>
    </row>
    <row r="838" spans="1:49" ht="14.25" customHeight="1" x14ac:dyDescent="0.25">
      <c r="A838" s="64"/>
      <c r="B838" s="64"/>
      <c r="C838" s="64"/>
      <c r="D838" s="64"/>
      <c r="E838" s="64"/>
      <c r="F838" s="96"/>
      <c r="G838" s="96"/>
      <c r="H838" s="96"/>
      <c r="I838" s="96"/>
      <c r="J838" s="96"/>
      <c r="K838" s="96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  <c r="W838" s="96"/>
      <c r="X838" s="96"/>
      <c r="Y838" s="96"/>
      <c r="Z838" s="96"/>
      <c r="AA838" s="96"/>
      <c r="AB838" s="96"/>
      <c r="AC838" s="96"/>
      <c r="AD838" s="96"/>
      <c r="AE838" s="64"/>
      <c r="AF838" s="64"/>
      <c r="AG838" s="64"/>
      <c r="AH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  <c r="AU838" s="64"/>
      <c r="AV838" s="64"/>
      <c r="AW838" s="64"/>
    </row>
    <row r="839" spans="1:49" ht="14.25" customHeight="1" x14ac:dyDescent="0.25">
      <c r="A839" s="64"/>
      <c r="B839" s="64"/>
      <c r="C839" s="64"/>
      <c r="D839" s="64"/>
      <c r="E839" s="64"/>
      <c r="F839" s="96"/>
      <c r="G839" s="96"/>
      <c r="H839" s="96"/>
      <c r="I839" s="96"/>
      <c r="J839" s="96"/>
      <c r="K839" s="96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  <c r="W839" s="96"/>
      <c r="X839" s="96"/>
      <c r="Y839" s="96"/>
      <c r="Z839" s="96"/>
      <c r="AA839" s="96"/>
      <c r="AB839" s="96"/>
      <c r="AC839" s="96"/>
      <c r="AD839" s="96"/>
      <c r="AE839" s="64"/>
      <c r="AF839" s="64"/>
      <c r="AG839" s="64"/>
      <c r="AH839" s="64"/>
      <c r="AI839" s="64"/>
      <c r="AJ839" s="64"/>
      <c r="AK839" s="64"/>
      <c r="AL839" s="64"/>
      <c r="AM839" s="64"/>
      <c r="AN839" s="64"/>
      <c r="AO839" s="64"/>
      <c r="AP839" s="64"/>
      <c r="AQ839" s="64"/>
      <c r="AR839" s="64"/>
      <c r="AS839" s="64"/>
      <c r="AT839" s="64"/>
      <c r="AU839" s="64"/>
      <c r="AV839" s="64"/>
      <c r="AW839" s="64"/>
    </row>
    <row r="840" spans="1:49" ht="14.25" customHeight="1" x14ac:dyDescent="0.25">
      <c r="A840" s="64"/>
      <c r="B840" s="64"/>
      <c r="C840" s="64"/>
      <c r="D840" s="64"/>
      <c r="E840" s="64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  <c r="Z840" s="96"/>
      <c r="AA840" s="96"/>
      <c r="AB840" s="96"/>
      <c r="AC840" s="96"/>
      <c r="AD840" s="96"/>
      <c r="AE840" s="64"/>
      <c r="AF840" s="64"/>
      <c r="AG840" s="64"/>
      <c r="AH840" s="64"/>
      <c r="AI840" s="64"/>
      <c r="AJ840" s="64"/>
      <c r="AK840" s="64"/>
      <c r="AL840" s="64"/>
      <c r="AM840" s="64"/>
      <c r="AN840" s="64"/>
      <c r="AO840" s="64"/>
      <c r="AP840" s="64"/>
      <c r="AQ840" s="64"/>
      <c r="AR840" s="64"/>
      <c r="AS840" s="64"/>
      <c r="AT840" s="64"/>
      <c r="AU840" s="64"/>
      <c r="AV840" s="64"/>
      <c r="AW840" s="64"/>
    </row>
    <row r="841" spans="1:49" ht="14.25" customHeight="1" x14ac:dyDescent="0.25">
      <c r="A841" s="64"/>
      <c r="B841" s="64"/>
      <c r="C841" s="64"/>
      <c r="D841" s="64"/>
      <c r="E841" s="64"/>
      <c r="F841" s="96"/>
      <c r="G841" s="96"/>
      <c r="H841" s="96"/>
      <c r="I841" s="96"/>
      <c r="J841" s="96"/>
      <c r="K841" s="96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  <c r="Z841" s="96"/>
      <c r="AA841" s="96"/>
      <c r="AB841" s="96"/>
      <c r="AC841" s="96"/>
      <c r="AD841" s="96"/>
      <c r="AE841" s="64"/>
      <c r="AF841" s="64"/>
      <c r="AG841" s="64"/>
      <c r="AH841" s="64"/>
      <c r="AI841" s="64"/>
      <c r="AJ841" s="64"/>
      <c r="AK841" s="64"/>
      <c r="AL841" s="64"/>
      <c r="AM841" s="64"/>
      <c r="AN841" s="64"/>
      <c r="AO841" s="64"/>
      <c r="AP841" s="64"/>
      <c r="AQ841" s="64"/>
      <c r="AR841" s="64"/>
      <c r="AS841" s="64"/>
      <c r="AT841" s="64"/>
      <c r="AU841" s="64"/>
      <c r="AV841" s="64"/>
      <c r="AW841" s="64"/>
    </row>
    <row r="842" spans="1:49" ht="14.25" customHeight="1" x14ac:dyDescent="0.25">
      <c r="A842" s="64"/>
      <c r="B842" s="64"/>
      <c r="C842" s="64"/>
      <c r="D842" s="64"/>
      <c r="E842" s="64"/>
      <c r="F842" s="96"/>
      <c r="G842" s="96"/>
      <c r="H842" s="96"/>
      <c r="I842" s="96"/>
      <c r="J842" s="96"/>
      <c r="K842" s="96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  <c r="W842" s="96"/>
      <c r="X842" s="96"/>
      <c r="Y842" s="96"/>
      <c r="Z842" s="96"/>
      <c r="AA842" s="96"/>
      <c r="AB842" s="96"/>
      <c r="AC842" s="96"/>
      <c r="AD842" s="96"/>
      <c r="AE842" s="64"/>
      <c r="AF842" s="64"/>
      <c r="AG842" s="64"/>
      <c r="AH842" s="64"/>
      <c r="AI842" s="64"/>
      <c r="AJ842" s="64"/>
      <c r="AK842" s="64"/>
      <c r="AL842" s="64"/>
      <c r="AM842" s="64"/>
      <c r="AN842" s="64"/>
      <c r="AO842" s="64"/>
      <c r="AP842" s="64"/>
      <c r="AQ842" s="64"/>
      <c r="AR842" s="64"/>
      <c r="AS842" s="64"/>
      <c r="AT842" s="64"/>
      <c r="AU842" s="64"/>
      <c r="AV842" s="64"/>
      <c r="AW842" s="64"/>
    </row>
    <row r="843" spans="1:49" ht="14.25" customHeight="1" x14ac:dyDescent="0.25">
      <c r="A843" s="64"/>
      <c r="B843" s="64"/>
      <c r="C843" s="64"/>
      <c r="D843" s="64"/>
      <c r="E843" s="64"/>
      <c r="F843" s="96"/>
      <c r="G843" s="96"/>
      <c r="H843" s="96"/>
      <c r="I843" s="96"/>
      <c r="J843" s="96"/>
      <c r="K843" s="96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  <c r="W843" s="96"/>
      <c r="X843" s="96"/>
      <c r="Y843" s="96"/>
      <c r="Z843" s="96"/>
      <c r="AA843" s="96"/>
      <c r="AB843" s="96"/>
      <c r="AC843" s="96"/>
      <c r="AD843" s="96"/>
      <c r="AE843" s="64"/>
      <c r="AF843" s="64"/>
      <c r="AG843" s="64"/>
      <c r="AH843" s="64"/>
      <c r="AI843" s="64"/>
      <c r="AJ843" s="64"/>
      <c r="AK843" s="64"/>
      <c r="AL843" s="64"/>
      <c r="AM843" s="64"/>
      <c r="AN843" s="64"/>
      <c r="AO843" s="64"/>
      <c r="AP843" s="64"/>
      <c r="AQ843" s="64"/>
      <c r="AR843" s="64"/>
      <c r="AS843" s="64"/>
      <c r="AT843" s="64"/>
      <c r="AU843" s="64"/>
      <c r="AV843" s="64"/>
      <c r="AW843" s="64"/>
    </row>
    <row r="844" spans="1:49" ht="14.25" customHeight="1" x14ac:dyDescent="0.25">
      <c r="A844" s="64"/>
      <c r="B844" s="64"/>
      <c r="C844" s="64"/>
      <c r="D844" s="64"/>
      <c r="E844" s="64"/>
      <c r="F844" s="96"/>
      <c r="G844" s="96"/>
      <c r="H844" s="96"/>
      <c r="I844" s="96"/>
      <c r="J844" s="96"/>
      <c r="K844" s="96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  <c r="W844" s="96"/>
      <c r="X844" s="96"/>
      <c r="Y844" s="96"/>
      <c r="Z844" s="96"/>
      <c r="AA844" s="96"/>
      <c r="AB844" s="96"/>
      <c r="AC844" s="96"/>
      <c r="AD844" s="96"/>
      <c r="AE844" s="64"/>
      <c r="AF844" s="64"/>
      <c r="AG844" s="64"/>
      <c r="AH844" s="64"/>
      <c r="AI844" s="64"/>
      <c r="AJ844" s="64"/>
      <c r="AK844" s="64"/>
      <c r="AL844" s="64"/>
      <c r="AM844" s="64"/>
      <c r="AN844" s="64"/>
      <c r="AO844" s="64"/>
      <c r="AP844" s="64"/>
      <c r="AQ844" s="64"/>
      <c r="AR844" s="64"/>
      <c r="AS844" s="64"/>
      <c r="AT844" s="64"/>
      <c r="AU844" s="64"/>
      <c r="AV844" s="64"/>
      <c r="AW844" s="64"/>
    </row>
    <row r="845" spans="1:49" ht="14.25" customHeight="1" x14ac:dyDescent="0.25">
      <c r="A845" s="64"/>
      <c r="B845" s="64"/>
      <c r="C845" s="64"/>
      <c r="D845" s="64"/>
      <c r="E845" s="64"/>
      <c r="F845" s="96"/>
      <c r="G845" s="96"/>
      <c r="H845" s="96"/>
      <c r="I845" s="96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  <c r="Z845" s="96"/>
      <c r="AA845" s="96"/>
      <c r="AB845" s="96"/>
      <c r="AC845" s="96"/>
      <c r="AD845" s="96"/>
      <c r="AE845" s="64"/>
      <c r="AF845" s="64"/>
      <c r="AG845" s="64"/>
      <c r="AH845" s="64"/>
      <c r="AI845" s="64"/>
      <c r="AJ845" s="64"/>
      <c r="AK845" s="64"/>
      <c r="AL845" s="64"/>
      <c r="AM845" s="64"/>
      <c r="AN845" s="64"/>
      <c r="AO845" s="64"/>
      <c r="AP845" s="64"/>
      <c r="AQ845" s="64"/>
      <c r="AR845" s="64"/>
      <c r="AS845" s="64"/>
      <c r="AT845" s="64"/>
      <c r="AU845" s="64"/>
      <c r="AV845" s="64"/>
      <c r="AW845" s="64"/>
    </row>
    <row r="846" spans="1:49" ht="14.25" customHeight="1" x14ac:dyDescent="0.25">
      <c r="A846" s="64"/>
      <c r="B846" s="64"/>
      <c r="C846" s="64"/>
      <c r="D846" s="64"/>
      <c r="E846" s="64"/>
      <c r="F846" s="96"/>
      <c r="G846" s="96"/>
      <c r="H846" s="96"/>
      <c r="I846" s="96"/>
      <c r="J846" s="96"/>
      <c r="K846" s="96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  <c r="Z846" s="96"/>
      <c r="AA846" s="96"/>
      <c r="AB846" s="96"/>
      <c r="AC846" s="96"/>
      <c r="AD846" s="96"/>
      <c r="AE846" s="64"/>
      <c r="AF846" s="64"/>
      <c r="AG846" s="64"/>
      <c r="AH846" s="64"/>
      <c r="AI846" s="64"/>
      <c r="AJ846" s="64"/>
      <c r="AK846" s="64"/>
      <c r="AL846" s="64"/>
      <c r="AM846" s="64"/>
      <c r="AN846" s="64"/>
      <c r="AO846" s="64"/>
      <c r="AP846" s="64"/>
      <c r="AQ846" s="64"/>
      <c r="AR846" s="64"/>
      <c r="AS846" s="64"/>
      <c r="AT846" s="64"/>
      <c r="AU846" s="64"/>
      <c r="AV846" s="64"/>
      <c r="AW846" s="64"/>
    </row>
    <row r="847" spans="1:49" ht="14.25" customHeight="1" x14ac:dyDescent="0.25">
      <c r="A847" s="64"/>
      <c r="B847" s="64"/>
      <c r="C847" s="64"/>
      <c r="D847" s="64"/>
      <c r="E847" s="64"/>
      <c r="F847" s="96"/>
      <c r="G847" s="96"/>
      <c r="H847" s="96"/>
      <c r="I847" s="96"/>
      <c r="J847" s="96"/>
      <c r="K847" s="96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  <c r="W847" s="96"/>
      <c r="X847" s="96"/>
      <c r="Y847" s="96"/>
      <c r="Z847" s="96"/>
      <c r="AA847" s="96"/>
      <c r="AB847" s="96"/>
      <c r="AC847" s="96"/>
      <c r="AD847" s="96"/>
      <c r="AE847" s="64"/>
      <c r="AF847" s="64"/>
      <c r="AG847" s="64"/>
      <c r="AH847" s="64"/>
      <c r="AI847" s="64"/>
      <c r="AJ847" s="64"/>
      <c r="AK847" s="64"/>
      <c r="AL847" s="64"/>
      <c r="AM847" s="64"/>
      <c r="AN847" s="64"/>
      <c r="AO847" s="64"/>
      <c r="AP847" s="64"/>
      <c r="AQ847" s="64"/>
      <c r="AR847" s="64"/>
      <c r="AS847" s="64"/>
      <c r="AT847" s="64"/>
      <c r="AU847" s="64"/>
      <c r="AV847" s="64"/>
      <c r="AW847" s="64"/>
    </row>
    <row r="848" spans="1:49" ht="14.25" customHeight="1" x14ac:dyDescent="0.25">
      <c r="A848" s="64"/>
      <c r="B848" s="64"/>
      <c r="C848" s="64"/>
      <c r="D848" s="64"/>
      <c r="E848" s="64"/>
      <c r="F848" s="96"/>
      <c r="G848" s="96"/>
      <c r="H848" s="96"/>
      <c r="I848" s="96"/>
      <c r="J848" s="96"/>
      <c r="K848" s="96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  <c r="W848" s="96"/>
      <c r="X848" s="96"/>
      <c r="Y848" s="96"/>
      <c r="Z848" s="96"/>
      <c r="AA848" s="96"/>
      <c r="AB848" s="96"/>
      <c r="AC848" s="96"/>
      <c r="AD848" s="96"/>
      <c r="AE848" s="64"/>
      <c r="AF848" s="64"/>
      <c r="AG848" s="64"/>
      <c r="AH848" s="64"/>
      <c r="AI848" s="64"/>
      <c r="AJ848" s="64"/>
      <c r="AK848" s="64"/>
      <c r="AL848" s="64"/>
      <c r="AM848" s="64"/>
      <c r="AN848" s="64"/>
      <c r="AO848" s="64"/>
      <c r="AP848" s="64"/>
      <c r="AQ848" s="64"/>
      <c r="AR848" s="64"/>
      <c r="AS848" s="64"/>
      <c r="AT848" s="64"/>
      <c r="AU848" s="64"/>
      <c r="AV848" s="64"/>
      <c r="AW848" s="64"/>
    </row>
    <row r="849" spans="1:49" ht="14.25" customHeight="1" x14ac:dyDescent="0.25">
      <c r="A849" s="64"/>
      <c r="B849" s="64"/>
      <c r="C849" s="64"/>
      <c r="D849" s="64"/>
      <c r="E849" s="64"/>
      <c r="F849" s="96"/>
      <c r="G849" s="96"/>
      <c r="H849" s="96"/>
      <c r="I849" s="96"/>
      <c r="J849" s="96"/>
      <c r="K849" s="96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  <c r="W849" s="96"/>
      <c r="X849" s="96"/>
      <c r="Y849" s="96"/>
      <c r="Z849" s="96"/>
      <c r="AA849" s="96"/>
      <c r="AB849" s="96"/>
      <c r="AC849" s="96"/>
      <c r="AD849" s="96"/>
      <c r="AE849" s="64"/>
      <c r="AF849" s="64"/>
      <c r="AG849" s="64"/>
      <c r="AH849" s="64"/>
      <c r="AI849" s="64"/>
      <c r="AJ849" s="64"/>
      <c r="AK849" s="64"/>
      <c r="AL849" s="64"/>
      <c r="AM849" s="64"/>
      <c r="AN849" s="64"/>
      <c r="AO849" s="64"/>
      <c r="AP849" s="64"/>
      <c r="AQ849" s="64"/>
      <c r="AR849" s="64"/>
      <c r="AS849" s="64"/>
      <c r="AT849" s="64"/>
      <c r="AU849" s="64"/>
      <c r="AV849" s="64"/>
      <c r="AW849" s="64"/>
    </row>
    <row r="850" spans="1:49" ht="14.25" customHeight="1" x14ac:dyDescent="0.25">
      <c r="A850" s="64"/>
      <c r="B850" s="64"/>
      <c r="C850" s="64"/>
      <c r="D850" s="64"/>
      <c r="E850" s="64"/>
      <c r="F850" s="96"/>
      <c r="G850" s="96"/>
      <c r="H850" s="96"/>
      <c r="I850" s="96"/>
      <c r="J850" s="96"/>
      <c r="K850" s="96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  <c r="Z850" s="96"/>
      <c r="AA850" s="96"/>
      <c r="AB850" s="96"/>
      <c r="AC850" s="96"/>
      <c r="AD850" s="96"/>
      <c r="AE850" s="64"/>
      <c r="AF850" s="64"/>
      <c r="AG850" s="64"/>
      <c r="AH850" s="64"/>
      <c r="AI850" s="64"/>
      <c r="AJ850" s="64"/>
      <c r="AK850" s="64"/>
      <c r="AL850" s="64"/>
      <c r="AM850" s="64"/>
      <c r="AN850" s="64"/>
      <c r="AO850" s="64"/>
      <c r="AP850" s="64"/>
      <c r="AQ850" s="64"/>
      <c r="AR850" s="64"/>
      <c r="AS850" s="64"/>
      <c r="AT850" s="64"/>
      <c r="AU850" s="64"/>
      <c r="AV850" s="64"/>
      <c r="AW850" s="64"/>
    </row>
    <row r="851" spans="1:49" ht="14.25" customHeight="1" x14ac:dyDescent="0.25">
      <c r="A851" s="64"/>
      <c r="B851" s="64"/>
      <c r="C851" s="64"/>
      <c r="D851" s="64"/>
      <c r="E851" s="64"/>
      <c r="F851" s="96"/>
      <c r="G851" s="96"/>
      <c r="H851" s="96"/>
      <c r="I851" s="96"/>
      <c r="J851" s="96"/>
      <c r="K851" s="96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  <c r="Z851" s="96"/>
      <c r="AA851" s="96"/>
      <c r="AB851" s="96"/>
      <c r="AC851" s="96"/>
      <c r="AD851" s="96"/>
      <c r="AE851" s="64"/>
      <c r="AF851" s="64"/>
      <c r="AG851" s="64"/>
      <c r="AH851" s="64"/>
      <c r="AI851" s="64"/>
      <c r="AJ851" s="64"/>
      <c r="AK851" s="64"/>
      <c r="AL851" s="64"/>
      <c r="AM851" s="64"/>
      <c r="AN851" s="64"/>
      <c r="AO851" s="64"/>
      <c r="AP851" s="64"/>
      <c r="AQ851" s="64"/>
      <c r="AR851" s="64"/>
      <c r="AS851" s="64"/>
      <c r="AT851" s="64"/>
      <c r="AU851" s="64"/>
      <c r="AV851" s="64"/>
      <c r="AW851" s="64"/>
    </row>
    <row r="852" spans="1:49" ht="14.25" customHeight="1" x14ac:dyDescent="0.25">
      <c r="A852" s="64"/>
      <c r="B852" s="64"/>
      <c r="C852" s="64"/>
      <c r="D852" s="64"/>
      <c r="E852" s="64"/>
      <c r="F852" s="96"/>
      <c r="G852" s="96"/>
      <c r="H852" s="96"/>
      <c r="I852" s="96"/>
      <c r="J852" s="96"/>
      <c r="K852" s="96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  <c r="W852" s="96"/>
      <c r="X852" s="96"/>
      <c r="Y852" s="96"/>
      <c r="Z852" s="96"/>
      <c r="AA852" s="96"/>
      <c r="AB852" s="96"/>
      <c r="AC852" s="96"/>
      <c r="AD852" s="96"/>
      <c r="AE852" s="64"/>
      <c r="AF852" s="64"/>
      <c r="AG852" s="64"/>
      <c r="AH852" s="64"/>
      <c r="AI852" s="64"/>
      <c r="AJ852" s="64"/>
      <c r="AK852" s="64"/>
      <c r="AL852" s="64"/>
      <c r="AM852" s="64"/>
      <c r="AN852" s="64"/>
      <c r="AO852" s="64"/>
      <c r="AP852" s="64"/>
      <c r="AQ852" s="64"/>
      <c r="AR852" s="64"/>
      <c r="AS852" s="64"/>
      <c r="AT852" s="64"/>
      <c r="AU852" s="64"/>
      <c r="AV852" s="64"/>
      <c r="AW852" s="64"/>
    </row>
    <row r="853" spans="1:49" ht="14.25" customHeight="1" x14ac:dyDescent="0.25">
      <c r="A853" s="64"/>
      <c r="B853" s="64"/>
      <c r="C853" s="64"/>
      <c r="D853" s="64"/>
      <c r="E853" s="64"/>
      <c r="F853" s="96"/>
      <c r="G853" s="96"/>
      <c r="H853" s="96"/>
      <c r="I853" s="96"/>
      <c r="J853" s="96"/>
      <c r="K853" s="96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  <c r="W853" s="96"/>
      <c r="X853" s="96"/>
      <c r="Y853" s="96"/>
      <c r="Z853" s="96"/>
      <c r="AA853" s="96"/>
      <c r="AB853" s="96"/>
      <c r="AC853" s="96"/>
      <c r="AD853" s="96"/>
      <c r="AE853" s="64"/>
      <c r="AF853" s="64"/>
      <c r="AG853" s="64"/>
      <c r="AH853" s="64"/>
      <c r="AI853" s="64"/>
      <c r="AJ853" s="64"/>
      <c r="AK853" s="64"/>
      <c r="AL853" s="64"/>
      <c r="AM853" s="64"/>
      <c r="AN853" s="64"/>
      <c r="AO853" s="64"/>
      <c r="AP853" s="64"/>
      <c r="AQ853" s="64"/>
      <c r="AR853" s="64"/>
      <c r="AS853" s="64"/>
      <c r="AT853" s="64"/>
      <c r="AU853" s="64"/>
      <c r="AV853" s="64"/>
      <c r="AW853" s="64"/>
    </row>
    <row r="854" spans="1:49" ht="14.25" customHeight="1" x14ac:dyDescent="0.25">
      <c r="A854" s="64"/>
      <c r="B854" s="64"/>
      <c r="C854" s="64"/>
      <c r="D854" s="64"/>
      <c r="E854" s="64"/>
      <c r="F854" s="96"/>
      <c r="G854" s="96"/>
      <c r="H854" s="96"/>
      <c r="I854" s="96"/>
      <c r="J854" s="96"/>
      <c r="K854" s="96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  <c r="W854" s="96"/>
      <c r="X854" s="96"/>
      <c r="Y854" s="96"/>
      <c r="Z854" s="96"/>
      <c r="AA854" s="96"/>
      <c r="AB854" s="96"/>
      <c r="AC854" s="96"/>
      <c r="AD854" s="96"/>
      <c r="AE854" s="64"/>
      <c r="AF854" s="64"/>
      <c r="AG854" s="64"/>
      <c r="AH854" s="64"/>
      <c r="AI854" s="64"/>
      <c r="AJ854" s="64"/>
      <c r="AK854" s="64"/>
      <c r="AL854" s="64"/>
      <c r="AM854" s="64"/>
      <c r="AN854" s="64"/>
      <c r="AO854" s="64"/>
      <c r="AP854" s="64"/>
      <c r="AQ854" s="64"/>
      <c r="AR854" s="64"/>
      <c r="AS854" s="64"/>
      <c r="AT854" s="64"/>
      <c r="AU854" s="64"/>
      <c r="AV854" s="64"/>
      <c r="AW854" s="64"/>
    </row>
    <row r="855" spans="1:49" ht="14.25" customHeight="1" x14ac:dyDescent="0.25">
      <c r="A855" s="64"/>
      <c r="B855" s="64"/>
      <c r="C855" s="64"/>
      <c r="D855" s="64"/>
      <c r="E855" s="64"/>
      <c r="F855" s="96"/>
      <c r="G855" s="96"/>
      <c r="H855" s="96"/>
      <c r="I855" s="96"/>
      <c r="J855" s="96"/>
      <c r="K855" s="96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  <c r="Z855" s="96"/>
      <c r="AA855" s="96"/>
      <c r="AB855" s="96"/>
      <c r="AC855" s="96"/>
      <c r="AD855" s="96"/>
      <c r="AE855" s="64"/>
      <c r="AF855" s="64"/>
      <c r="AG855" s="64"/>
      <c r="AH855" s="64"/>
      <c r="AI855" s="64"/>
      <c r="AJ855" s="64"/>
      <c r="AK855" s="64"/>
      <c r="AL855" s="64"/>
      <c r="AM855" s="64"/>
      <c r="AN855" s="64"/>
      <c r="AO855" s="64"/>
      <c r="AP855" s="64"/>
      <c r="AQ855" s="64"/>
      <c r="AR855" s="64"/>
      <c r="AS855" s="64"/>
      <c r="AT855" s="64"/>
      <c r="AU855" s="64"/>
      <c r="AV855" s="64"/>
      <c r="AW855" s="64"/>
    </row>
    <row r="856" spans="1:49" ht="14.25" customHeight="1" x14ac:dyDescent="0.25">
      <c r="A856" s="64"/>
      <c r="B856" s="64"/>
      <c r="C856" s="64"/>
      <c r="D856" s="64"/>
      <c r="E856" s="64"/>
      <c r="F856" s="96"/>
      <c r="G856" s="96"/>
      <c r="H856" s="96"/>
      <c r="I856" s="96"/>
      <c r="J856" s="96"/>
      <c r="K856" s="96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  <c r="Z856" s="96"/>
      <c r="AA856" s="96"/>
      <c r="AB856" s="96"/>
      <c r="AC856" s="96"/>
      <c r="AD856" s="96"/>
      <c r="AE856" s="64"/>
      <c r="AF856" s="64"/>
      <c r="AG856" s="64"/>
      <c r="AH856" s="64"/>
      <c r="AI856" s="64"/>
      <c r="AJ856" s="64"/>
      <c r="AK856" s="64"/>
      <c r="AL856" s="64"/>
      <c r="AM856" s="64"/>
      <c r="AN856" s="64"/>
      <c r="AO856" s="64"/>
      <c r="AP856" s="64"/>
      <c r="AQ856" s="64"/>
      <c r="AR856" s="64"/>
      <c r="AS856" s="64"/>
      <c r="AT856" s="64"/>
      <c r="AU856" s="64"/>
      <c r="AV856" s="64"/>
      <c r="AW856" s="64"/>
    </row>
    <row r="857" spans="1:49" ht="14.25" customHeight="1" x14ac:dyDescent="0.25">
      <c r="A857" s="64"/>
      <c r="B857" s="64"/>
      <c r="C857" s="64"/>
      <c r="D857" s="64"/>
      <c r="E857" s="64"/>
      <c r="F857" s="96"/>
      <c r="G857" s="96"/>
      <c r="H857" s="96"/>
      <c r="I857" s="96"/>
      <c r="J857" s="96"/>
      <c r="K857" s="96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  <c r="Z857" s="96"/>
      <c r="AA857" s="96"/>
      <c r="AB857" s="96"/>
      <c r="AC857" s="96"/>
      <c r="AD857" s="96"/>
      <c r="AE857" s="64"/>
      <c r="AF857" s="64"/>
      <c r="AG857" s="64"/>
      <c r="AH857" s="64"/>
      <c r="AI857" s="64"/>
      <c r="AJ857" s="64"/>
      <c r="AK857" s="64"/>
      <c r="AL857" s="64"/>
      <c r="AM857" s="64"/>
      <c r="AN857" s="64"/>
      <c r="AO857" s="64"/>
      <c r="AP857" s="64"/>
      <c r="AQ857" s="64"/>
      <c r="AR857" s="64"/>
      <c r="AS857" s="64"/>
      <c r="AT857" s="64"/>
      <c r="AU857" s="64"/>
      <c r="AV857" s="64"/>
      <c r="AW857" s="64"/>
    </row>
    <row r="858" spans="1:49" ht="14.25" customHeight="1" x14ac:dyDescent="0.25">
      <c r="A858" s="64"/>
      <c r="B858" s="64"/>
      <c r="C858" s="64"/>
      <c r="D858" s="64"/>
      <c r="E858" s="64"/>
      <c r="F858" s="96"/>
      <c r="G858" s="96"/>
      <c r="H858" s="96"/>
      <c r="I858" s="96"/>
      <c r="J858" s="96"/>
      <c r="K858" s="96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  <c r="W858" s="96"/>
      <c r="X858" s="96"/>
      <c r="Y858" s="96"/>
      <c r="Z858" s="96"/>
      <c r="AA858" s="96"/>
      <c r="AB858" s="96"/>
      <c r="AC858" s="96"/>
      <c r="AD858" s="96"/>
      <c r="AE858" s="64"/>
      <c r="AF858" s="64"/>
      <c r="AG858" s="64"/>
      <c r="AH858" s="64"/>
      <c r="AI858" s="64"/>
      <c r="AJ858" s="64"/>
      <c r="AK858" s="64"/>
      <c r="AL858" s="64"/>
      <c r="AM858" s="64"/>
      <c r="AN858" s="64"/>
      <c r="AO858" s="64"/>
      <c r="AP858" s="64"/>
      <c r="AQ858" s="64"/>
      <c r="AR858" s="64"/>
      <c r="AS858" s="64"/>
      <c r="AT858" s="64"/>
      <c r="AU858" s="64"/>
      <c r="AV858" s="64"/>
      <c r="AW858" s="64"/>
    </row>
    <row r="859" spans="1:49" ht="14.25" customHeight="1" x14ac:dyDescent="0.25">
      <c r="A859" s="64"/>
      <c r="B859" s="64"/>
      <c r="C859" s="64"/>
      <c r="D859" s="64"/>
      <c r="E859" s="64"/>
      <c r="F859" s="96"/>
      <c r="G859" s="96"/>
      <c r="H859" s="96"/>
      <c r="I859" s="96"/>
      <c r="J859" s="96"/>
      <c r="K859" s="96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  <c r="Z859" s="96"/>
      <c r="AA859" s="96"/>
      <c r="AB859" s="96"/>
      <c r="AC859" s="96"/>
      <c r="AD859" s="96"/>
      <c r="AE859" s="64"/>
      <c r="AF859" s="64"/>
      <c r="AG859" s="64"/>
      <c r="AH859" s="64"/>
      <c r="AI859" s="64"/>
      <c r="AJ859" s="64"/>
      <c r="AK859" s="64"/>
      <c r="AL859" s="64"/>
      <c r="AM859" s="64"/>
      <c r="AN859" s="64"/>
      <c r="AO859" s="64"/>
      <c r="AP859" s="64"/>
      <c r="AQ859" s="64"/>
      <c r="AR859" s="64"/>
      <c r="AS859" s="64"/>
      <c r="AT859" s="64"/>
      <c r="AU859" s="64"/>
      <c r="AV859" s="64"/>
      <c r="AW859" s="64"/>
    </row>
    <row r="860" spans="1:49" ht="14.25" customHeight="1" x14ac:dyDescent="0.25">
      <c r="A860" s="64"/>
      <c r="B860" s="64"/>
      <c r="C860" s="64"/>
      <c r="D860" s="64"/>
      <c r="E860" s="64"/>
      <c r="F860" s="96"/>
      <c r="G860" s="96"/>
      <c r="H860" s="96"/>
      <c r="I860" s="96"/>
      <c r="J860" s="96"/>
      <c r="K860" s="96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  <c r="W860" s="96"/>
      <c r="X860" s="96"/>
      <c r="Y860" s="96"/>
      <c r="Z860" s="96"/>
      <c r="AA860" s="96"/>
      <c r="AB860" s="96"/>
      <c r="AC860" s="96"/>
      <c r="AD860" s="96"/>
      <c r="AE860" s="64"/>
      <c r="AF860" s="64"/>
      <c r="AG860" s="64"/>
      <c r="AH860" s="64"/>
      <c r="AI860" s="64"/>
      <c r="AJ860" s="64"/>
      <c r="AK860" s="64"/>
      <c r="AL860" s="64"/>
      <c r="AM860" s="64"/>
      <c r="AN860" s="64"/>
      <c r="AO860" s="64"/>
      <c r="AP860" s="64"/>
      <c r="AQ860" s="64"/>
      <c r="AR860" s="64"/>
      <c r="AS860" s="64"/>
      <c r="AT860" s="64"/>
      <c r="AU860" s="64"/>
      <c r="AV860" s="64"/>
      <c r="AW860" s="64"/>
    </row>
    <row r="861" spans="1:49" ht="14.25" customHeight="1" x14ac:dyDescent="0.25">
      <c r="A861" s="64"/>
      <c r="B861" s="64"/>
      <c r="C861" s="64"/>
      <c r="D861" s="64"/>
      <c r="E861" s="64"/>
      <c r="F861" s="96"/>
      <c r="G861" s="96"/>
      <c r="H861" s="96"/>
      <c r="I861" s="96"/>
      <c r="J861" s="96"/>
      <c r="K861" s="96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  <c r="Z861" s="96"/>
      <c r="AA861" s="96"/>
      <c r="AB861" s="96"/>
      <c r="AC861" s="96"/>
      <c r="AD861" s="96"/>
      <c r="AE861" s="64"/>
      <c r="AF861" s="64"/>
      <c r="AG861" s="64"/>
      <c r="AH861" s="64"/>
      <c r="AI861" s="64"/>
      <c r="AJ861" s="64"/>
      <c r="AK861" s="64"/>
      <c r="AL861" s="64"/>
      <c r="AM861" s="64"/>
      <c r="AN861" s="64"/>
      <c r="AO861" s="64"/>
      <c r="AP861" s="64"/>
      <c r="AQ861" s="64"/>
      <c r="AR861" s="64"/>
      <c r="AS861" s="64"/>
      <c r="AT861" s="64"/>
      <c r="AU861" s="64"/>
      <c r="AV861" s="64"/>
      <c r="AW861" s="64"/>
    </row>
    <row r="862" spans="1:49" ht="14.25" customHeight="1" x14ac:dyDescent="0.25">
      <c r="A862" s="64"/>
      <c r="B862" s="64"/>
      <c r="C862" s="64"/>
      <c r="D862" s="64"/>
      <c r="E862" s="64"/>
      <c r="F862" s="96"/>
      <c r="G862" s="96"/>
      <c r="H862" s="96"/>
      <c r="I862" s="96"/>
      <c r="J862" s="96"/>
      <c r="K862" s="96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  <c r="W862" s="96"/>
      <c r="X862" s="96"/>
      <c r="Y862" s="96"/>
      <c r="Z862" s="96"/>
      <c r="AA862" s="96"/>
      <c r="AB862" s="96"/>
      <c r="AC862" s="96"/>
      <c r="AD862" s="96"/>
      <c r="AE862" s="64"/>
      <c r="AF862" s="64"/>
      <c r="AG862" s="64"/>
      <c r="AH862" s="64"/>
      <c r="AI862" s="64"/>
      <c r="AJ862" s="64"/>
      <c r="AK862" s="64"/>
      <c r="AL862" s="64"/>
      <c r="AM862" s="64"/>
      <c r="AN862" s="64"/>
      <c r="AO862" s="64"/>
      <c r="AP862" s="64"/>
      <c r="AQ862" s="64"/>
      <c r="AR862" s="64"/>
      <c r="AS862" s="64"/>
      <c r="AT862" s="64"/>
      <c r="AU862" s="64"/>
      <c r="AV862" s="64"/>
      <c r="AW862" s="64"/>
    </row>
    <row r="863" spans="1:49" ht="14.25" customHeight="1" x14ac:dyDescent="0.25">
      <c r="A863" s="64"/>
      <c r="B863" s="64"/>
      <c r="C863" s="64"/>
      <c r="D863" s="64"/>
      <c r="E863" s="64"/>
      <c r="F863" s="96"/>
      <c r="G863" s="96"/>
      <c r="H863" s="96"/>
      <c r="I863" s="96"/>
      <c r="J863" s="96"/>
      <c r="K863" s="96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  <c r="W863" s="96"/>
      <c r="X863" s="96"/>
      <c r="Y863" s="96"/>
      <c r="Z863" s="96"/>
      <c r="AA863" s="96"/>
      <c r="AB863" s="96"/>
      <c r="AC863" s="96"/>
      <c r="AD863" s="96"/>
      <c r="AE863" s="64"/>
      <c r="AF863" s="64"/>
      <c r="AG863" s="64"/>
      <c r="AH863" s="64"/>
      <c r="AI863" s="64"/>
      <c r="AJ863" s="64"/>
      <c r="AK863" s="64"/>
      <c r="AL863" s="64"/>
      <c r="AM863" s="64"/>
      <c r="AN863" s="64"/>
      <c r="AO863" s="64"/>
      <c r="AP863" s="64"/>
      <c r="AQ863" s="64"/>
      <c r="AR863" s="64"/>
      <c r="AS863" s="64"/>
      <c r="AT863" s="64"/>
      <c r="AU863" s="64"/>
      <c r="AV863" s="64"/>
      <c r="AW863" s="64"/>
    </row>
    <row r="864" spans="1:49" ht="14.25" customHeight="1" x14ac:dyDescent="0.25">
      <c r="A864" s="64"/>
      <c r="B864" s="64"/>
      <c r="C864" s="64"/>
      <c r="D864" s="64"/>
      <c r="E864" s="64"/>
      <c r="F864" s="96"/>
      <c r="G864" s="96"/>
      <c r="H864" s="96"/>
      <c r="I864" s="96"/>
      <c r="J864" s="96"/>
      <c r="K864" s="96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  <c r="W864" s="96"/>
      <c r="X864" s="96"/>
      <c r="Y864" s="96"/>
      <c r="Z864" s="96"/>
      <c r="AA864" s="96"/>
      <c r="AB864" s="96"/>
      <c r="AC864" s="96"/>
      <c r="AD864" s="96"/>
      <c r="AE864" s="64"/>
      <c r="AF864" s="64"/>
      <c r="AG864" s="64"/>
      <c r="AH864" s="64"/>
      <c r="AI864" s="64"/>
      <c r="AJ864" s="64"/>
      <c r="AK864" s="64"/>
      <c r="AL864" s="64"/>
      <c r="AM864" s="64"/>
      <c r="AN864" s="64"/>
      <c r="AO864" s="64"/>
      <c r="AP864" s="64"/>
      <c r="AQ864" s="64"/>
      <c r="AR864" s="64"/>
      <c r="AS864" s="64"/>
      <c r="AT864" s="64"/>
      <c r="AU864" s="64"/>
      <c r="AV864" s="64"/>
      <c r="AW864" s="64"/>
    </row>
    <row r="865" spans="1:49" ht="14.25" customHeight="1" x14ac:dyDescent="0.25">
      <c r="A865" s="64"/>
      <c r="B865" s="64"/>
      <c r="C865" s="64"/>
      <c r="D865" s="64"/>
      <c r="E865" s="64"/>
      <c r="F865" s="96"/>
      <c r="G865" s="96"/>
      <c r="H865" s="96"/>
      <c r="I865" s="96"/>
      <c r="J865" s="96"/>
      <c r="K865" s="96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  <c r="W865" s="96"/>
      <c r="X865" s="96"/>
      <c r="Y865" s="96"/>
      <c r="Z865" s="96"/>
      <c r="AA865" s="96"/>
      <c r="AB865" s="96"/>
      <c r="AC865" s="96"/>
      <c r="AD865" s="96"/>
      <c r="AE865" s="64"/>
      <c r="AF865" s="64"/>
      <c r="AG865" s="64"/>
      <c r="AH865" s="64"/>
      <c r="AI865" s="64"/>
      <c r="AJ865" s="64"/>
      <c r="AK865" s="64"/>
      <c r="AL865" s="64"/>
      <c r="AM865" s="64"/>
      <c r="AN865" s="64"/>
      <c r="AO865" s="64"/>
      <c r="AP865" s="64"/>
      <c r="AQ865" s="64"/>
      <c r="AR865" s="64"/>
      <c r="AS865" s="64"/>
      <c r="AT865" s="64"/>
      <c r="AU865" s="64"/>
      <c r="AV865" s="64"/>
      <c r="AW865" s="64"/>
    </row>
    <row r="866" spans="1:49" ht="14.25" customHeight="1" x14ac:dyDescent="0.25">
      <c r="A866" s="64"/>
      <c r="B866" s="64"/>
      <c r="C866" s="64"/>
      <c r="D866" s="64"/>
      <c r="E866" s="64"/>
      <c r="F866" s="96"/>
      <c r="G866" s="96"/>
      <c r="H866" s="96"/>
      <c r="I866" s="96"/>
      <c r="J866" s="96"/>
      <c r="K866" s="96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  <c r="Z866" s="96"/>
      <c r="AA866" s="96"/>
      <c r="AB866" s="96"/>
      <c r="AC866" s="96"/>
      <c r="AD866" s="96"/>
      <c r="AE866" s="64"/>
      <c r="AF866" s="64"/>
      <c r="AG866" s="64"/>
      <c r="AH866" s="64"/>
      <c r="AI866" s="64"/>
      <c r="AJ866" s="64"/>
      <c r="AK866" s="64"/>
      <c r="AL866" s="64"/>
      <c r="AM866" s="64"/>
      <c r="AN866" s="64"/>
      <c r="AO866" s="64"/>
      <c r="AP866" s="64"/>
      <c r="AQ866" s="64"/>
      <c r="AR866" s="64"/>
      <c r="AS866" s="64"/>
      <c r="AT866" s="64"/>
      <c r="AU866" s="64"/>
      <c r="AV866" s="64"/>
      <c r="AW866" s="64"/>
    </row>
    <row r="867" spans="1:49" ht="14.25" customHeight="1" x14ac:dyDescent="0.25">
      <c r="A867" s="64"/>
      <c r="B867" s="64"/>
      <c r="C867" s="64"/>
      <c r="D867" s="64"/>
      <c r="E867" s="64"/>
      <c r="F867" s="96"/>
      <c r="G867" s="96"/>
      <c r="H867" s="96"/>
      <c r="I867" s="96"/>
      <c r="J867" s="96"/>
      <c r="K867" s="96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  <c r="W867" s="96"/>
      <c r="X867" s="96"/>
      <c r="Y867" s="96"/>
      <c r="Z867" s="96"/>
      <c r="AA867" s="96"/>
      <c r="AB867" s="96"/>
      <c r="AC867" s="96"/>
      <c r="AD867" s="96"/>
      <c r="AE867" s="64"/>
      <c r="AF867" s="64"/>
      <c r="AG867" s="64"/>
      <c r="AH867" s="64"/>
      <c r="AI867" s="64"/>
      <c r="AJ867" s="64"/>
      <c r="AK867" s="64"/>
      <c r="AL867" s="64"/>
      <c r="AM867" s="64"/>
      <c r="AN867" s="64"/>
      <c r="AO867" s="64"/>
      <c r="AP867" s="64"/>
      <c r="AQ867" s="64"/>
      <c r="AR867" s="64"/>
      <c r="AS867" s="64"/>
      <c r="AT867" s="64"/>
      <c r="AU867" s="64"/>
      <c r="AV867" s="64"/>
      <c r="AW867" s="64"/>
    </row>
    <row r="868" spans="1:49" ht="14.25" customHeight="1" x14ac:dyDescent="0.25">
      <c r="A868" s="64"/>
      <c r="B868" s="64"/>
      <c r="C868" s="64"/>
      <c r="D868" s="64"/>
      <c r="E868" s="64"/>
      <c r="F868" s="96"/>
      <c r="G868" s="96"/>
      <c r="H868" s="96"/>
      <c r="I868" s="96"/>
      <c r="J868" s="96"/>
      <c r="K868" s="96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  <c r="W868" s="96"/>
      <c r="X868" s="96"/>
      <c r="Y868" s="96"/>
      <c r="Z868" s="96"/>
      <c r="AA868" s="96"/>
      <c r="AB868" s="96"/>
      <c r="AC868" s="96"/>
      <c r="AD868" s="96"/>
      <c r="AE868" s="64"/>
      <c r="AF868" s="64"/>
      <c r="AG868" s="64"/>
      <c r="AH868" s="64"/>
      <c r="AI868" s="64"/>
      <c r="AJ868" s="64"/>
      <c r="AK868" s="64"/>
      <c r="AL868" s="64"/>
      <c r="AM868" s="64"/>
      <c r="AN868" s="64"/>
      <c r="AO868" s="64"/>
      <c r="AP868" s="64"/>
      <c r="AQ868" s="64"/>
      <c r="AR868" s="64"/>
      <c r="AS868" s="64"/>
      <c r="AT868" s="64"/>
      <c r="AU868" s="64"/>
      <c r="AV868" s="64"/>
      <c r="AW868" s="64"/>
    </row>
    <row r="869" spans="1:49" ht="14.25" customHeight="1" x14ac:dyDescent="0.25">
      <c r="A869" s="64"/>
      <c r="B869" s="64"/>
      <c r="C869" s="64"/>
      <c r="D869" s="64"/>
      <c r="E869" s="64"/>
      <c r="F869" s="96"/>
      <c r="G869" s="96"/>
      <c r="H869" s="96"/>
      <c r="I869" s="96"/>
      <c r="J869" s="96"/>
      <c r="K869" s="96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  <c r="W869" s="96"/>
      <c r="X869" s="96"/>
      <c r="Y869" s="96"/>
      <c r="Z869" s="96"/>
      <c r="AA869" s="96"/>
      <c r="AB869" s="96"/>
      <c r="AC869" s="96"/>
      <c r="AD869" s="96"/>
      <c r="AE869" s="64"/>
      <c r="AF869" s="64"/>
      <c r="AG869" s="64"/>
      <c r="AH869" s="64"/>
      <c r="AI869" s="64"/>
      <c r="AJ869" s="64"/>
      <c r="AK869" s="64"/>
      <c r="AL869" s="64"/>
      <c r="AM869" s="64"/>
      <c r="AN869" s="64"/>
      <c r="AO869" s="64"/>
      <c r="AP869" s="64"/>
      <c r="AQ869" s="64"/>
      <c r="AR869" s="64"/>
      <c r="AS869" s="64"/>
      <c r="AT869" s="64"/>
      <c r="AU869" s="64"/>
      <c r="AV869" s="64"/>
      <c r="AW869" s="64"/>
    </row>
    <row r="870" spans="1:49" ht="14.25" customHeight="1" x14ac:dyDescent="0.25">
      <c r="A870" s="64"/>
      <c r="B870" s="64"/>
      <c r="C870" s="64"/>
      <c r="D870" s="64"/>
      <c r="E870" s="64"/>
      <c r="F870" s="96"/>
      <c r="G870" s="96"/>
      <c r="H870" s="96"/>
      <c r="I870" s="96"/>
      <c r="J870" s="96"/>
      <c r="K870" s="96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  <c r="W870" s="96"/>
      <c r="X870" s="96"/>
      <c r="Y870" s="96"/>
      <c r="Z870" s="96"/>
      <c r="AA870" s="96"/>
      <c r="AB870" s="96"/>
      <c r="AC870" s="96"/>
      <c r="AD870" s="96"/>
      <c r="AE870" s="64"/>
      <c r="AF870" s="64"/>
      <c r="AG870" s="64"/>
      <c r="AH870" s="64"/>
      <c r="AI870" s="64"/>
      <c r="AJ870" s="64"/>
      <c r="AK870" s="64"/>
      <c r="AL870" s="64"/>
      <c r="AM870" s="64"/>
      <c r="AN870" s="64"/>
      <c r="AO870" s="64"/>
      <c r="AP870" s="64"/>
      <c r="AQ870" s="64"/>
      <c r="AR870" s="64"/>
      <c r="AS870" s="64"/>
      <c r="AT870" s="64"/>
      <c r="AU870" s="64"/>
      <c r="AV870" s="64"/>
      <c r="AW870" s="64"/>
    </row>
    <row r="871" spans="1:49" ht="14.25" customHeight="1" x14ac:dyDescent="0.25">
      <c r="A871" s="64"/>
      <c r="B871" s="64"/>
      <c r="C871" s="64"/>
      <c r="D871" s="64"/>
      <c r="E871" s="64"/>
      <c r="F871" s="96"/>
      <c r="G871" s="96"/>
      <c r="H871" s="96"/>
      <c r="I871" s="96"/>
      <c r="J871" s="96"/>
      <c r="K871" s="96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  <c r="Z871" s="96"/>
      <c r="AA871" s="96"/>
      <c r="AB871" s="96"/>
      <c r="AC871" s="96"/>
      <c r="AD871" s="96"/>
      <c r="AE871" s="64"/>
      <c r="AF871" s="64"/>
      <c r="AG871" s="64"/>
      <c r="AH871" s="64"/>
      <c r="AI871" s="64"/>
      <c r="AJ871" s="64"/>
      <c r="AK871" s="64"/>
      <c r="AL871" s="64"/>
      <c r="AM871" s="64"/>
      <c r="AN871" s="64"/>
      <c r="AO871" s="64"/>
      <c r="AP871" s="64"/>
      <c r="AQ871" s="64"/>
      <c r="AR871" s="64"/>
      <c r="AS871" s="64"/>
      <c r="AT871" s="64"/>
      <c r="AU871" s="64"/>
      <c r="AV871" s="64"/>
      <c r="AW871" s="64"/>
    </row>
    <row r="872" spans="1:49" ht="14.25" customHeight="1" x14ac:dyDescent="0.25">
      <c r="A872" s="64"/>
      <c r="B872" s="64"/>
      <c r="C872" s="64"/>
      <c r="D872" s="64"/>
      <c r="E872" s="64"/>
      <c r="F872" s="96"/>
      <c r="G872" s="96"/>
      <c r="H872" s="96"/>
      <c r="I872" s="96"/>
      <c r="J872" s="96"/>
      <c r="K872" s="96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  <c r="Z872" s="96"/>
      <c r="AA872" s="96"/>
      <c r="AB872" s="96"/>
      <c r="AC872" s="96"/>
      <c r="AD872" s="96"/>
      <c r="AE872" s="64"/>
      <c r="AF872" s="64"/>
      <c r="AG872" s="64"/>
      <c r="AH872" s="64"/>
      <c r="AI872" s="64"/>
      <c r="AJ872" s="64"/>
      <c r="AK872" s="64"/>
      <c r="AL872" s="64"/>
      <c r="AM872" s="64"/>
      <c r="AN872" s="64"/>
      <c r="AO872" s="64"/>
      <c r="AP872" s="64"/>
      <c r="AQ872" s="64"/>
      <c r="AR872" s="64"/>
      <c r="AS872" s="64"/>
      <c r="AT872" s="64"/>
      <c r="AU872" s="64"/>
      <c r="AV872" s="64"/>
      <c r="AW872" s="64"/>
    </row>
    <row r="873" spans="1:49" ht="14.25" customHeight="1" x14ac:dyDescent="0.25">
      <c r="A873" s="64"/>
      <c r="B873" s="64"/>
      <c r="C873" s="64"/>
      <c r="D873" s="64"/>
      <c r="E873" s="64"/>
      <c r="F873" s="96"/>
      <c r="G873" s="96"/>
      <c r="H873" s="96"/>
      <c r="I873" s="96"/>
      <c r="J873" s="96"/>
      <c r="K873" s="96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  <c r="Z873" s="96"/>
      <c r="AA873" s="96"/>
      <c r="AB873" s="96"/>
      <c r="AC873" s="96"/>
      <c r="AD873" s="96"/>
      <c r="AE873" s="64"/>
      <c r="AF873" s="64"/>
      <c r="AG873" s="64"/>
      <c r="AH873" s="64"/>
      <c r="AI873" s="64"/>
      <c r="AJ873" s="64"/>
      <c r="AK873" s="64"/>
      <c r="AL873" s="64"/>
      <c r="AM873" s="64"/>
      <c r="AN873" s="64"/>
      <c r="AO873" s="64"/>
      <c r="AP873" s="64"/>
      <c r="AQ873" s="64"/>
      <c r="AR873" s="64"/>
      <c r="AS873" s="64"/>
      <c r="AT873" s="64"/>
      <c r="AU873" s="64"/>
      <c r="AV873" s="64"/>
      <c r="AW873" s="64"/>
    </row>
    <row r="874" spans="1:49" ht="14.25" customHeight="1" x14ac:dyDescent="0.25">
      <c r="A874" s="64"/>
      <c r="B874" s="64"/>
      <c r="C874" s="64"/>
      <c r="D874" s="64"/>
      <c r="E874" s="64"/>
      <c r="F874" s="96"/>
      <c r="G874" s="96"/>
      <c r="H874" s="96"/>
      <c r="I874" s="96"/>
      <c r="J874" s="96"/>
      <c r="K874" s="96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  <c r="Z874" s="96"/>
      <c r="AA874" s="96"/>
      <c r="AB874" s="96"/>
      <c r="AC874" s="96"/>
      <c r="AD874" s="96"/>
      <c r="AE874" s="64"/>
      <c r="AF874" s="64"/>
      <c r="AG874" s="64"/>
      <c r="AH874" s="64"/>
      <c r="AI874" s="64"/>
      <c r="AJ874" s="64"/>
      <c r="AK874" s="64"/>
      <c r="AL874" s="64"/>
      <c r="AM874" s="64"/>
      <c r="AN874" s="64"/>
      <c r="AO874" s="64"/>
      <c r="AP874" s="64"/>
      <c r="AQ874" s="64"/>
      <c r="AR874" s="64"/>
      <c r="AS874" s="64"/>
      <c r="AT874" s="64"/>
      <c r="AU874" s="64"/>
      <c r="AV874" s="64"/>
      <c r="AW874" s="64"/>
    </row>
    <row r="875" spans="1:49" ht="14.25" customHeight="1" x14ac:dyDescent="0.25">
      <c r="A875" s="64"/>
      <c r="B875" s="64"/>
      <c r="C875" s="64"/>
      <c r="D875" s="64"/>
      <c r="E875" s="64"/>
      <c r="F875" s="96"/>
      <c r="G875" s="96"/>
      <c r="H875" s="96"/>
      <c r="I875" s="96"/>
      <c r="J875" s="96"/>
      <c r="K875" s="96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  <c r="Z875" s="96"/>
      <c r="AA875" s="96"/>
      <c r="AB875" s="96"/>
      <c r="AC875" s="96"/>
      <c r="AD875" s="96"/>
      <c r="AE875" s="64"/>
      <c r="AF875" s="64"/>
      <c r="AG875" s="64"/>
      <c r="AH875" s="64"/>
      <c r="AI875" s="64"/>
      <c r="AJ875" s="64"/>
      <c r="AK875" s="64"/>
      <c r="AL875" s="64"/>
      <c r="AM875" s="64"/>
      <c r="AN875" s="64"/>
      <c r="AO875" s="64"/>
      <c r="AP875" s="64"/>
      <c r="AQ875" s="64"/>
      <c r="AR875" s="64"/>
      <c r="AS875" s="64"/>
      <c r="AT875" s="64"/>
      <c r="AU875" s="64"/>
      <c r="AV875" s="64"/>
      <c r="AW875" s="64"/>
    </row>
    <row r="876" spans="1:49" ht="14.25" customHeight="1" x14ac:dyDescent="0.25">
      <c r="A876" s="64"/>
      <c r="B876" s="64"/>
      <c r="C876" s="64"/>
      <c r="D876" s="64"/>
      <c r="E876" s="64"/>
      <c r="F876" s="96"/>
      <c r="G876" s="96"/>
      <c r="H876" s="96"/>
      <c r="I876" s="96"/>
      <c r="J876" s="96"/>
      <c r="K876" s="96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  <c r="Z876" s="96"/>
      <c r="AA876" s="96"/>
      <c r="AB876" s="96"/>
      <c r="AC876" s="96"/>
      <c r="AD876" s="96"/>
      <c r="AE876" s="64"/>
      <c r="AF876" s="64"/>
      <c r="AG876" s="64"/>
      <c r="AH876" s="64"/>
      <c r="AI876" s="64"/>
      <c r="AJ876" s="64"/>
      <c r="AK876" s="64"/>
      <c r="AL876" s="64"/>
      <c r="AM876" s="64"/>
      <c r="AN876" s="64"/>
      <c r="AO876" s="64"/>
      <c r="AP876" s="64"/>
      <c r="AQ876" s="64"/>
      <c r="AR876" s="64"/>
      <c r="AS876" s="64"/>
      <c r="AT876" s="64"/>
      <c r="AU876" s="64"/>
      <c r="AV876" s="64"/>
      <c r="AW876" s="64"/>
    </row>
    <row r="877" spans="1:49" ht="14.25" customHeight="1" x14ac:dyDescent="0.25">
      <c r="A877" s="64"/>
      <c r="B877" s="64"/>
      <c r="C877" s="64"/>
      <c r="D877" s="64"/>
      <c r="E877" s="64"/>
      <c r="F877" s="96"/>
      <c r="G877" s="96"/>
      <c r="H877" s="96"/>
      <c r="I877" s="96"/>
      <c r="J877" s="96"/>
      <c r="K877" s="96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  <c r="Z877" s="96"/>
      <c r="AA877" s="96"/>
      <c r="AB877" s="96"/>
      <c r="AC877" s="96"/>
      <c r="AD877" s="96"/>
      <c r="AE877" s="64"/>
      <c r="AF877" s="64"/>
      <c r="AG877" s="64"/>
      <c r="AH877" s="64"/>
      <c r="AI877" s="64"/>
      <c r="AJ877" s="64"/>
      <c r="AK877" s="64"/>
      <c r="AL877" s="64"/>
      <c r="AM877" s="64"/>
      <c r="AN877" s="64"/>
      <c r="AO877" s="64"/>
      <c r="AP877" s="64"/>
      <c r="AQ877" s="64"/>
      <c r="AR877" s="64"/>
      <c r="AS877" s="64"/>
      <c r="AT877" s="64"/>
      <c r="AU877" s="64"/>
      <c r="AV877" s="64"/>
      <c r="AW877" s="64"/>
    </row>
    <row r="878" spans="1:49" ht="14.25" customHeight="1" x14ac:dyDescent="0.25">
      <c r="A878" s="64"/>
      <c r="B878" s="64"/>
      <c r="C878" s="64"/>
      <c r="D878" s="64"/>
      <c r="E878" s="64"/>
      <c r="F878" s="96"/>
      <c r="G878" s="96"/>
      <c r="H878" s="96"/>
      <c r="I878" s="96"/>
      <c r="J878" s="96"/>
      <c r="K878" s="96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  <c r="Z878" s="96"/>
      <c r="AA878" s="96"/>
      <c r="AB878" s="96"/>
      <c r="AC878" s="96"/>
      <c r="AD878" s="96"/>
      <c r="AE878" s="64"/>
      <c r="AF878" s="64"/>
      <c r="AG878" s="64"/>
      <c r="AH878" s="64"/>
      <c r="AI878" s="64"/>
      <c r="AJ878" s="64"/>
      <c r="AK878" s="64"/>
      <c r="AL878" s="64"/>
      <c r="AM878" s="64"/>
      <c r="AN878" s="64"/>
      <c r="AO878" s="64"/>
      <c r="AP878" s="64"/>
      <c r="AQ878" s="64"/>
      <c r="AR878" s="64"/>
      <c r="AS878" s="64"/>
      <c r="AT878" s="64"/>
      <c r="AU878" s="64"/>
      <c r="AV878" s="64"/>
      <c r="AW878" s="64"/>
    </row>
    <row r="879" spans="1:49" ht="14.25" customHeight="1" x14ac:dyDescent="0.25">
      <c r="A879" s="64"/>
      <c r="B879" s="64"/>
      <c r="C879" s="64"/>
      <c r="D879" s="64"/>
      <c r="E879" s="64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  <c r="Z879" s="96"/>
      <c r="AA879" s="96"/>
      <c r="AB879" s="96"/>
      <c r="AC879" s="96"/>
      <c r="AD879" s="96"/>
      <c r="AE879" s="64"/>
      <c r="AF879" s="64"/>
      <c r="AG879" s="64"/>
      <c r="AH879" s="64"/>
      <c r="AI879" s="64"/>
      <c r="AJ879" s="64"/>
      <c r="AK879" s="64"/>
      <c r="AL879" s="64"/>
      <c r="AM879" s="64"/>
      <c r="AN879" s="64"/>
      <c r="AO879" s="64"/>
      <c r="AP879" s="64"/>
      <c r="AQ879" s="64"/>
      <c r="AR879" s="64"/>
      <c r="AS879" s="64"/>
      <c r="AT879" s="64"/>
      <c r="AU879" s="64"/>
      <c r="AV879" s="64"/>
      <c r="AW879" s="64"/>
    </row>
    <row r="880" spans="1:49" ht="14.25" customHeight="1" x14ac:dyDescent="0.25">
      <c r="A880" s="64"/>
      <c r="B880" s="64"/>
      <c r="C880" s="64"/>
      <c r="D880" s="64"/>
      <c r="E880" s="64"/>
      <c r="F880" s="96"/>
      <c r="G880" s="96"/>
      <c r="H880" s="96"/>
      <c r="I880" s="96"/>
      <c r="J880" s="96"/>
      <c r="K880" s="96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  <c r="Z880" s="96"/>
      <c r="AA880" s="96"/>
      <c r="AB880" s="96"/>
      <c r="AC880" s="96"/>
      <c r="AD880" s="96"/>
      <c r="AE880" s="64"/>
      <c r="AF880" s="64"/>
      <c r="AG880" s="64"/>
      <c r="AH880" s="64"/>
      <c r="AI880" s="64"/>
      <c r="AJ880" s="64"/>
      <c r="AK880" s="64"/>
      <c r="AL880" s="64"/>
      <c r="AM880" s="64"/>
      <c r="AN880" s="64"/>
      <c r="AO880" s="64"/>
      <c r="AP880" s="64"/>
      <c r="AQ880" s="64"/>
      <c r="AR880" s="64"/>
      <c r="AS880" s="64"/>
      <c r="AT880" s="64"/>
      <c r="AU880" s="64"/>
      <c r="AV880" s="64"/>
      <c r="AW880" s="64"/>
    </row>
    <row r="881" spans="1:49" ht="14.25" customHeight="1" x14ac:dyDescent="0.25">
      <c r="A881" s="64"/>
      <c r="B881" s="64"/>
      <c r="C881" s="64"/>
      <c r="D881" s="64"/>
      <c r="E881" s="64"/>
      <c r="F881" s="96"/>
      <c r="G881" s="96"/>
      <c r="H881" s="96"/>
      <c r="I881" s="96"/>
      <c r="J881" s="96"/>
      <c r="K881" s="96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  <c r="Z881" s="96"/>
      <c r="AA881" s="96"/>
      <c r="AB881" s="96"/>
      <c r="AC881" s="96"/>
      <c r="AD881" s="96"/>
      <c r="AE881" s="64"/>
      <c r="AF881" s="64"/>
      <c r="AG881" s="64"/>
      <c r="AH881" s="64"/>
      <c r="AI881" s="64"/>
      <c r="AJ881" s="64"/>
      <c r="AK881" s="64"/>
      <c r="AL881" s="64"/>
      <c r="AM881" s="64"/>
      <c r="AN881" s="64"/>
      <c r="AO881" s="64"/>
      <c r="AP881" s="64"/>
      <c r="AQ881" s="64"/>
      <c r="AR881" s="64"/>
      <c r="AS881" s="64"/>
      <c r="AT881" s="64"/>
      <c r="AU881" s="64"/>
      <c r="AV881" s="64"/>
      <c r="AW881" s="64"/>
    </row>
    <row r="882" spans="1:49" ht="14.25" customHeight="1" x14ac:dyDescent="0.25">
      <c r="A882" s="64"/>
      <c r="B882" s="64"/>
      <c r="C882" s="64"/>
      <c r="D882" s="64"/>
      <c r="E882" s="64"/>
      <c r="F882" s="96"/>
      <c r="G882" s="96"/>
      <c r="H882" s="96"/>
      <c r="I882" s="96"/>
      <c r="J882" s="96"/>
      <c r="K882" s="96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  <c r="Z882" s="96"/>
      <c r="AA882" s="96"/>
      <c r="AB882" s="96"/>
      <c r="AC882" s="96"/>
      <c r="AD882" s="96"/>
      <c r="AE882" s="64"/>
      <c r="AF882" s="64"/>
      <c r="AG882" s="64"/>
      <c r="AH882" s="64"/>
      <c r="AI882" s="64"/>
      <c r="AJ882" s="64"/>
      <c r="AK882" s="64"/>
      <c r="AL882" s="64"/>
      <c r="AM882" s="64"/>
      <c r="AN882" s="64"/>
      <c r="AO882" s="64"/>
      <c r="AP882" s="64"/>
      <c r="AQ882" s="64"/>
      <c r="AR882" s="64"/>
      <c r="AS882" s="64"/>
      <c r="AT882" s="64"/>
      <c r="AU882" s="64"/>
      <c r="AV882" s="64"/>
      <c r="AW882" s="64"/>
    </row>
    <row r="883" spans="1:49" ht="14.25" customHeight="1" x14ac:dyDescent="0.25">
      <c r="A883" s="64"/>
      <c r="B883" s="64"/>
      <c r="C883" s="64"/>
      <c r="D883" s="64"/>
      <c r="E883" s="64"/>
      <c r="F883" s="96"/>
      <c r="G883" s="96"/>
      <c r="H883" s="96"/>
      <c r="I883" s="96"/>
      <c r="J883" s="96"/>
      <c r="K883" s="96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  <c r="W883" s="96"/>
      <c r="X883" s="96"/>
      <c r="Y883" s="96"/>
      <c r="Z883" s="96"/>
      <c r="AA883" s="96"/>
      <c r="AB883" s="96"/>
      <c r="AC883" s="96"/>
      <c r="AD883" s="96"/>
      <c r="AE883" s="64"/>
      <c r="AF883" s="64"/>
      <c r="AG883" s="64"/>
      <c r="AH883" s="64"/>
      <c r="AI883" s="64"/>
      <c r="AJ883" s="64"/>
      <c r="AK883" s="64"/>
      <c r="AL883" s="64"/>
      <c r="AM883" s="64"/>
      <c r="AN883" s="64"/>
      <c r="AO883" s="64"/>
      <c r="AP883" s="64"/>
      <c r="AQ883" s="64"/>
      <c r="AR883" s="64"/>
      <c r="AS883" s="64"/>
      <c r="AT883" s="64"/>
      <c r="AU883" s="64"/>
      <c r="AV883" s="64"/>
      <c r="AW883" s="64"/>
    </row>
    <row r="884" spans="1:49" ht="14.25" customHeight="1" x14ac:dyDescent="0.25">
      <c r="A884" s="64"/>
      <c r="B884" s="64"/>
      <c r="C884" s="64"/>
      <c r="D884" s="64"/>
      <c r="E884" s="64"/>
      <c r="F884" s="96"/>
      <c r="G884" s="96"/>
      <c r="H884" s="96"/>
      <c r="I884" s="96"/>
      <c r="J884" s="96"/>
      <c r="K884" s="96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  <c r="W884" s="96"/>
      <c r="X884" s="96"/>
      <c r="Y884" s="96"/>
      <c r="Z884" s="96"/>
      <c r="AA884" s="96"/>
      <c r="AB884" s="96"/>
      <c r="AC884" s="96"/>
      <c r="AD884" s="96"/>
      <c r="AE884" s="64"/>
      <c r="AF884" s="64"/>
      <c r="AG884" s="64"/>
      <c r="AH884" s="64"/>
      <c r="AI884" s="64"/>
      <c r="AJ884" s="64"/>
      <c r="AK884" s="64"/>
      <c r="AL884" s="64"/>
      <c r="AM884" s="64"/>
      <c r="AN884" s="64"/>
      <c r="AO884" s="64"/>
      <c r="AP884" s="64"/>
      <c r="AQ884" s="64"/>
      <c r="AR884" s="64"/>
      <c r="AS884" s="64"/>
      <c r="AT884" s="64"/>
      <c r="AU884" s="64"/>
      <c r="AV884" s="64"/>
      <c r="AW884" s="64"/>
    </row>
    <row r="885" spans="1:49" ht="14.25" customHeight="1" x14ac:dyDescent="0.25">
      <c r="A885" s="64"/>
      <c r="B885" s="64"/>
      <c r="C885" s="64"/>
      <c r="D885" s="64"/>
      <c r="E885" s="64"/>
      <c r="F885" s="96"/>
      <c r="G885" s="96"/>
      <c r="H885" s="96"/>
      <c r="I885" s="96"/>
      <c r="J885" s="96"/>
      <c r="K885" s="96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  <c r="W885" s="96"/>
      <c r="X885" s="96"/>
      <c r="Y885" s="96"/>
      <c r="Z885" s="96"/>
      <c r="AA885" s="96"/>
      <c r="AB885" s="96"/>
      <c r="AC885" s="96"/>
      <c r="AD885" s="96"/>
      <c r="AE885" s="64"/>
      <c r="AF885" s="64"/>
      <c r="AG885" s="64"/>
      <c r="AH885" s="64"/>
      <c r="AI885" s="64"/>
      <c r="AJ885" s="64"/>
      <c r="AK885" s="64"/>
      <c r="AL885" s="64"/>
      <c r="AM885" s="64"/>
      <c r="AN885" s="64"/>
      <c r="AO885" s="64"/>
      <c r="AP885" s="64"/>
      <c r="AQ885" s="64"/>
      <c r="AR885" s="64"/>
      <c r="AS885" s="64"/>
      <c r="AT885" s="64"/>
      <c r="AU885" s="64"/>
      <c r="AV885" s="64"/>
      <c r="AW885" s="64"/>
    </row>
    <row r="886" spans="1:49" ht="14.25" customHeight="1" x14ac:dyDescent="0.25">
      <c r="A886" s="64"/>
      <c r="B886" s="64"/>
      <c r="C886" s="64"/>
      <c r="D886" s="64"/>
      <c r="E886" s="64"/>
      <c r="F886" s="96"/>
      <c r="G886" s="96"/>
      <c r="H886" s="96"/>
      <c r="I886" s="96"/>
      <c r="J886" s="96"/>
      <c r="K886" s="96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  <c r="Z886" s="96"/>
      <c r="AA886" s="96"/>
      <c r="AB886" s="96"/>
      <c r="AC886" s="96"/>
      <c r="AD886" s="96"/>
      <c r="AE886" s="64"/>
      <c r="AF886" s="64"/>
      <c r="AG886" s="64"/>
      <c r="AH886" s="64"/>
      <c r="AI886" s="64"/>
      <c r="AJ886" s="64"/>
      <c r="AK886" s="64"/>
      <c r="AL886" s="64"/>
      <c r="AM886" s="64"/>
      <c r="AN886" s="64"/>
      <c r="AO886" s="64"/>
      <c r="AP886" s="64"/>
      <c r="AQ886" s="64"/>
      <c r="AR886" s="64"/>
      <c r="AS886" s="64"/>
      <c r="AT886" s="64"/>
      <c r="AU886" s="64"/>
      <c r="AV886" s="64"/>
      <c r="AW886" s="64"/>
    </row>
    <row r="887" spans="1:49" ht="14.25" customHeight="1" x14ac:dyDescent="0.25">
      <c r="A887" s="64"/>
      <c r="B887" s="64"/>
      <c r="C887" s="64"/>
      <c r="D887" s="64"/>
      <c r="E887" s="64"/>
      <c r="F887" s="96"/>
      <c r="G887" s="96"/>
      <c r="H887" s="96"/>
      <c r="I887" s="96"/>
      <c r="J887" s="96"/>
      <c r="K887" s="96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  <c r="W887" s="96"/>
      <c r="X887" s="96"/>
      <c r="Y887" s="96"/>
      <c r="Z887" s="96"/>
      <c r="AA887" s="96"/>
      <c r="AB887" s="96"/>
      <c r="AC887" s="96"/>
      <c r="AD887" s="96"/>
      <c r="AE887" s="64"/>
      <c r="AF887" s="64"/>
      <c r="AG887" s="64"/>
      <c r="AH887" s="64"/>
      <c r="AI887" s="64"/>
      <c r="AJ887" s="64"/>
      <c r="AK887" s="64"/>
      <c r="AL887" s="64"/>
      <c r="AM887" s="64"/>
      <c r="AN887" s="64"/>
      <c r="AO887" s="64"/>
      <c r="AP887" s="64"/>
      <c r="AQ887" s="64"/>
      <c r="AR887" s="64"/>
      <c r="AS887" s="64"/>
      <c r="AT887" s="64"/>
      <c r="AU887" s="64"/>
      <c r="AV887" s="64"/>
      <c r="AW887" s="64"/>
    </row>
    <row r="888" spans="1:49" ht="14.25" customHeight="1" x14ac:dyDescent="0.25">
      <c r="A888" s="64"/>
      <c r="B888" s="64"/>
      <c r="C888" s="64"/>
      <c r="D888" s="64"/>
      <c r="E888" s="64"/>
      <c r="F888" s="96"/>
      <c r="G888" s="96"/>
      <c r="H888" s="96"/>
      <c r="I888" s="96"/>
      <c r="J888" s="96"/>
      <c r="K888" s="96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  <c r="Z888" s="96"/>
      <c r="AA888" s="96"/>
      <c r="AB888" s="96"/>
      <c r="AC888" s="96"/>
      <c r="AD888" s="96"/>
      <c r="AE888" s="64"/>
      <c r="AF888" s="64"/>
      <c r="AG888" s="64"/>
      <c r="AH888" s="64"/>
      <c r="AI888" s="64"/>
      <c r="AJ888" s="64"/>
      <c r="AK888" s="64"/>
      <c r="AL888" s="64"/>
      <c r="AM888" s="64"/>
      <c r="AN888" s="64"/>
      <c r="AO888" s="64"/>
      <c r="AP888" s="64"/>
      <c r="AQ888" s="64"/>
      <c r="AR888" s="64"/>
      <c r="AS888" s="64"/>
      <c r="AT888" s="64"/>
      <c r="AU888" s="64"/>
      <c r="AV888" s="64"/>
      <c r="AW888" s="64"/>
    </row>
    <row r="889" spans="1:49" ht="14.25" customHeight="1" x14ac:dyDescent="0.25">
      <c r="A889" s="64"/>
      <c r="B889" s="64"/>
      <c r="C889" s="64"/>
      <c r="D889" s="64"/>
      <c r="E889" s="64"/>
      <c r="F889" s="96"/>
      <c r="G889" s="96"/>
      <c r="H889" s="96"/>
      <c r="I889" s="96"/>
      <c r="J889" s="96"/>
      <c r="K889" s="96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  <c r="W889" s="96"/>
      <c r="X889" s="96"/>
      <c r="Y889" s="96"/>
      <c r="Z889" s="96"/>
      <c r="AA889" s="96"/>
      <c r="AB889" s="96"/>
      <c r="AC889" s="96"/>
      <c r="AD889" s="96"/>
      <c r="AE889" s="64"/>
      <c r="AF889" s="64"/>
      <c r="AG889" s="64"/>
      <c r="AH889" s="64"/>
      <c r="AI889" s="64"/>
      <c r="AJ889" s="64"/>
      <c r="AK889" s="64"/>
      <c r="AL889" s="64"/>
      <c r="AM889" s="64"/>
      <c r="AN889" s="64"/>
      <c r="AO889" s="64"/>
      <c r="AP889" s="64"/>
      <c r="AQ889" s="64"/>
      <c r="AR889" s="64"/>
      <c r="AS889" s="64"/>
      <c r="AT889" s="64"/>
      <c r="AU889" s="64"/>
      <c r="AV889" s="64"/>
      <c r="AW889" s="64"/>
    </row>
    <row r="890" spans="1:49" ht="14.25" customHeight="1" x14ac:dyDescent="0.25">
      <c r="A890" s="64"/>
      <c r="B890" s="64"/>
      <c r="C890" s="64"/>
      <c r="D890" s="64"/>
      <c r="E890" s="64"/>
      <c r="F890" s="96"/>
      <c r="G890" s="96"/>
      <c r="H890" s="96"/>
      <c r="I890" s="96"/>
      <c r="J890" s="96"/>
      <c r="K890" s="96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  <c r="W890" s="96"/>
      <c r="X890" s="96"/>
      <c r="Y890" s="96"/>
      <c r="Z890" s="96"/>
      <c r="AA890" s="96"/>
      <c r="AB890" s="96"/>
      <c r="AC890" s="96"/>
      <c r="AD890" s="96"/>
      <c r="AE890" s="64"/>
      <c r="AF890" s="64"/>
      <c r="AG890" s="64"/>
      <c r="AH890" s="64"/>
      <c r="AI890" s="64"/>
      <c r="AJ890" s="64"/>
      <c r="AK890" s="64"/>
      <c r="AL890" s="64"/>
      <c r="AM890" s="64"/>
      <c r="AN890" s="64"/>
      <c r="AO890" s="64"/>
      <c r="AP890" s="64"/>
      <c r="AQ890" s="64"/>
      <c r="AR890" s="64"/>
      <c r="AS890" s="64"/>
      <c r="AT890" s="64"/>
      <c r="AU890" s="64"/>
      <c r="AV890" s="64"/>
      <c r="AW890" s="64"/>
    </row>
    <row r="891" spans="1:49" ht="14.25" customHeight="1" x14ac:dyDescent="0.25">
      <c r="A891" s="64"/>
      <c r="B891" s="64"/>
      <c r="C891" s="64"/>
      <c r="D891" s="64"/>
      <c r="E891" s="64"/>
      <c r="F891" s="96"/>
      <c r="G891" s="96"/>
      <c r="H891" s="96"/>
      <c r="I891" s="96"/>
      <c r="J891" s="96"/>
      <c r="K891" s="96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  <c r="Z891" s="96"/>
      <c r="AA891" s="96"/>
      <c r="AB891" s="96"/>
      <c r="AC891" s="96"/>
      <c r="AD891" s="96"/>
      <c r="AE891" s="64"/>
      <c r="AF891" s="64"/>
      <c r="AG891" s="64"/>
      <c r="AH891" s="64"/>
      <c r="AI891" s="64"/>
      <c r="AJ891" s="64"/>
      <c r="AK891" s="64"/>
      <c r="AL891" s="64"/>
      <c r="AM891" s="64"/>
      <c r="AN891" s="64"/>
      <c r="AO891" s="64"/>
      <c r="AP891" s="64"/>
      <c r="AQ891" s="64"/>
      <c r="AR891" s="64"/>
      <c r="AS891" s="64"/>
      <c r="AT891" s="64"/>
      <c r="AU891" s="64"/>
      <c r="AV891" s="64"/>
      <c r="AW891" s="64"/>
    </row>
    <row r="892" spans="1:49" ht="14.25" customHeight="1" x14ac:dyDescent="0.25">
      <c r="A892" s="64"/>
      <c r="B892" s="64"/>
      <c r="C892" s="64"/>
      <c r="D892" s="64"/>
      <c r="E892" s="64"/>
      <c r="F892" s="96"/>
      <c r="G892" s="96"/>
      <c r="H892" s="96"/>
      <c r="I892" s="96"/>
      <c r="J892" s="96"/>
      <c r="K892" s="96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  <c r="W892" s="96"/>
      <c r="X892" s="96"/>
      <c r="Y892" s="96"/>
      <c r="Z892" s="96"/>
      <c r="AA892" s="96"/>
      <c r="AB892" s="96"/>
      <c r="AC892" s="96"/>
      <c r="AD892" s="96"/>
      <c r="AE892" s="64"/>
      <c r="AF892" s="64"/>
      <c r="AG892" s="64"/>
      <c r="AH892" s="64"/>
      <c r="AI892" s="64"/>
      <c r="AJ892" s="64"/>
      <c r="AK892" s="64"/>
      <c r="AL892" s="64"/>
      <c r="AM892" s="64"/>
      <c r="AN892" s="64"/>
      <c r="AO892" s="64"/>
      <c r="AP892" s="64"/>
      <c r="AQ892" s="64"/>
      <c r="AR892" s="64"/>
      <c r="AS892" s="64"/>
      <c r="AT892" s="64"/>
      <c r="AU892" s="64"/>
      <c r="AV892" s="64"/>
      <c r="AW892" s="64"/>
    </row>
    <row r="893" spans="1:49" ht="14.25" customHeight="1" x14ac:dyDescent="0.25">
      <c r="A893" s="64"/>
      <c r="B893" s="64"/>
      <c r="C893" s="64"/>
      <c r="D893" s="64"/>
      <c r="E893" s="64"/>
      <c r="F893" s="96"/>
      <c r="G893" s="96"/>
      <c r="H893" s="96"/>
      <c r="I893" s="96"/>
      <c r="J893" s="96"/>
      <c r="K893" s="96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  <c r="W893" s="96"/>
      <c r="X893" s="96"/>
      <c r="Y893" s="96"/>
      <c r="Z893" s="96"/>
      <c r="AA893" s="96"/>
      <c r="AB893" s="96"/>
      <c r="AC893" s="96"/>
      <c r="AD893" s="96"/>
      <c r="AE893" s="64"/>
      <c r="AF893" s="64"/>
      <c r="AG893" s="64"/>
      <c r="AH893" s="64"/>
      <c r="AI893" s="64"/>
      <c r="AJ893" s="64"/>
      <c r="AK893" s="64"/>
      <c r="AL893" s="64"/>
      <c r="AM893" s="64"/>
      <c r="AN893" s="64"/>
      <c r="AO893" s="64"/>
      <c r="AP893" s="64"/>
      <c r="AQ893" s="64"/>
      <c r="AR893" s="64"/>
      <c r="AS893" s="64"/>
      <c r="AT893" s="64"/>
      <c r="AU893" s="64"/>
      <c r="AV893" s="64"/>
      <c r="AW893" s="64"/>
    </row>
    <row r="894" spans="1:49" ht="14.25" customHeight="1" x14ac:dyDescent="0.25">
      <c r="A894" s="64"/>
      <c r="B894" s="64"/>
      <c r="C894" s="64"/>
      <c r="D894" s="64"/>
      <c r="E894" s="64"/>
      <c r="F894" s="96"/>
      <c r="G894" s="96"/>
      <c r="H894" s="96"/>
      <c r="I894" s="96"/>
      <c r="J894" s="96"/>
      <c r="K894" s="96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  <c r="W894" s="96"/>
      <c r="X894" s="96"/>
      <c r="Y894" s="96"/>
      <c r="Z894" s="96"/>
      <c r="AA894" s="96"/>
      <c r="AB894" s="96"/>
      <c r="AC894" s="96"/>
      <c r="AD894" s="96"/>
      <c r="AE894" s="64"/>
      <c r="AF894" s="64"/>
      <c r="AG894" s="64"/>
      <c r="AH894" s="64"/>
      <c r="AI894" s="64"/>
      <c r="AJ894" s="64"/>
      <c r="AK894" s="64"/>
      <c r="AL894" s="64"/>
      <c r="AM894" s="64"/>
      <c r="AN894" s="64"/>
      <c r="AO894" s="64"/>
      <c r="AP894" s="64"/>
      <c r="AQ894" s="64"/>
      <c r="AR894" s="64"/>
      <c r="AS894" s="64"/>
      <c r="AT894" s="64"/>
      <c r="AU894" s="64"/>
      <c r="AV894" s="64"/>
      <c r="AW894" s="64"/>
    </row>
    <row r="895" spans="1:49" ht="14.25" customHeight="1" x14ac:dyDescent="0.25">
      <c r="A895" s="64"/>
      <c r="B895" s="64"/>
      <c r="C895" s="64"/>
      <c r="D895" s="64"/>
      <c r="E895" s="64"/>
      <c r="F895" s="96"/>
      <c r="G895" s="96"/>
      <c r="H895" s="96"/>
      <c r="I895" s="96"/>
      <c r="J895" s="96"/>
      <c r="K895" s="96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  <c r="W895" s="96"/>
      <c r="X895" s="96"/>
      <c r="Y895" s="96"/>
      <c r="Z895" s="96"/>
      <c r="AA895" s="96"/>
      <c r="AB895" s="96"/>
      <c r="AC895" s="96"/>
      <c r="AD895" s="96"/>
      <c r="AE895" s="64"/>
      <c r="AF895" s="64"/>
      <c r="AG895" s="64"/>
      <c r="AH895" s="64"/>
      <c r="AI895" s="64"/>
      <c r="AJ895" s="64"/>
      <c r="AK895" s="64"/>
      <c r="AL895" s="64"/>
      <c r="AM895" s="64"/>
      <c r="AN895" s="64"/>
      <c r="AO895" s="64"/>
      <c r="AP895" s="64"/>
      <c r="AQ895" s="64"/>
      <c r="AR895" s="64"/>
      <c r="AS895" s="64"/>
      <c r="AT895" s="64"/>
      <c r="AU895" s="64"/>
      <c r="AV895" s="64"/>
      <c r="AW895" s="64"/>
    </row>
    <row r="896" spans="1:49" ht="14.25" customHeight="1" x14ac:dyDescent="0.25">
      <c r="A896" s="64"/>
      <c r="B896" s="64"/>
      <c r="C896" s="64"/>
      <c r="D896" s="64"/>
      <c r="E896" s="64"/>
      <c r="F896" s="96"/>
      <c r="G896" s="96"/>
      <c r="H896" s="96"/>
      <c r="I896" s="96"/>
      <c r="J896" s="96"/>
      <c r="K896" s="96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  <c r="Z896" s="96"/>
      <c r="AA896" s="96"/>
      <c r="AB896" s="96"/>
      <c r="AC896" s="96"/>
      <c r="AD896" s="96"/>
      <c r="AE896" s="64"/>
      <c r="AF896" s="64"/>
      <c r="AG896" s="64"/>
      <c r="AH896" s="64"/>
      <c r="AI896" s="64"/>
      <c r="AJ896" s="64"/>
      <c r="AK896" s="64"/>
      <c r="AL896" s="64"/>
      <c r="AM896" s="64"/>
      <c r="AN896" s="64"/>
      <c r="AO896" s="64"/>
      <c r="AP896" s="64"/>
      <c r="AQ896" s="64"/>
      <c r="AR896" s="64"/>
      <c r="AS896" s="64"/>
      <c r="AT896" s="64"/>
      <c r="AU896" s="64"/>
      <c r="AV896" s="64"/>
      <c r="AW896" s="64"/>
    </row>
    <row r="897" spans="1:49" ht="14.25" customHeight="1" x14ac:dyDescent="0.25">
      <c r="A897" s="64"/>
      <c r="B897" s="64"/>
      <c r="C897" s="64"/>
      <c r="D897" s="64"/>
      <c r="E897" s="64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  <c r="Z897" s="96"/>
      <c r="AA897" s="96"/>
      <c r="AB897" s="96"/>
      <c r="AC897" s="96"/>
      <c r="AD897" s="96"/>
      <c r="AE897" s="64"/>
      <c r="AF897" s="64"/>
      <c r="AG897" s="64"/>
      <c r="AH897" s="64"/>
      <c r="AI897" s="64"/>
      <c r="AJ897" s="64"/>
      <c r="AK897" s="64"/>
      <c r="AL897" s="64"/>
      <c r="AM897" s="64"/>
      <c r="AN897" s="64"/>
      <c r="AO897" s="64"/>
      <c r="AP897" s="64"/>
      <c r="AQ897" s="64"/>
      <c r="AR897" s="64"/>
      <c r="AS897" s="64"/>
      <c r="AT897" s="64"/>
      <c r="AU897" s="64"/>
      <c r="AV897" s="64"/>
      <c r="AW897" s="64"/>
    </row>
    <row r="898" spans="1:49" ht="14.25" customHeight="1" x14ac:dyDescent="0.25">
      <c r="A898" s="64"/>
      <c r="B898" s="64"/>
      <c r="C898" s="64"/>
      <c r="D898" s="64"/>
      <c r="E898" s="64"/>
      <c r="F898" s="96"/>
      <c r="G898" s="96"/>
      <c r="H898" s="96"/>
      <c r="I898" s="96"/>
      <c r="J898" s="96"/>
      <c r="K898" s="96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  <c r="W898" s="96"/>
      <c r="X898" s="96"/>
      <c r="Y898" s="96"/>
      <c r="Z898" s="96"/>
      <c r="AA898" s="96"/>
      <c r="AB898" s="96"/>
      <c r="AC898" s="96"/>
      <c r="AD898" s="96"/>
      <c r="AE898" s="64"/>
      <c r="AF898" s="64"/>
      <c r="AG898" s="64"/>
      <c r="AH898" s="64"/>
      <c r="AI898" s="64"/>
      <c r="AJ898" s="64"/>
      <c r="AK898" s="64"/>
      <c r="AL898" s="64"/>
      <c r="AM898" s="64"/>
      <c r="AN898" s="64"/>
      <c r="AO898" s="64"/>
      <c r="AP898" s="64"/>
      <c r="AQ898" s="64"/>
      <c r="AR898" s="64"/>
      <c r="AS898" s="64"/>
      <c r="AT898" s="64"/>
      <c r="AU898" s="64"/>
      <c r="AV898" s="64"/>
      <c r="AW898" s="64"/>
    </row>
    <row r="899" spans="1:49" ht="14.25" customHeight="1" x14ac:dyDescent="0.25">
      <c r="A899" s="64"/>
      <c r="B899" s="64"/>
      <c r="C899" s="64"/>
      <c r="D899" s="64"/>
      <c r="E899" s="64"/>
      <c r="F899" s="96"/>
      <c r="G899" s="96"/>
      <c r="H899" s="96"/>
      <c r="I899" s="96"/>
      <c r="J899" s="96"/>
      <c r="K899" s="96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  <c r="W899" s="96"/>
      <c r="X899" s="96"/>
      <c r="Y899" s="96"/>
      <c r="Z899" s="96"/>
      <c r="AA899" s="96"/>
      <c r="AB899" s="96"/>
      <c r="AC899" s="96"/>
      <c r="AD899" s="96"/>
      <c r="AE899" s="64"/>
      <c r="AF899" s="64"/>
      <c r="AG899" s="64"/>
      <c r="AH899" s="64"/>
      <c r="AI899" s="64"/>
      <c r="AJ899" s="64"/>
      <c r="AK899" s="64"/>
      <c r="AL899" s="64"/>
      <c r="AM899" s="64"/>
      <c r="AN899" s="64"/>
      <c r="AO899" s="64"/>
      <c r="AP899" s="64"/>
      <c r="AQ899" s="64"/>
      <c r="AR899" s="64"/>
      <c r="AS899" s="64"/>
      <c r="AT899" s="64"/>
      <c r="AU899" s="64"/>
      <c r="AV899" s="64"/>
      <c r="AW899" s="64"/>
    </row>
    <row r="900" spans="1:49" ht="14.25" customHeight="1" x14ac:dyDescent="0.25">
      <c r="A900" s="64"/>
      <c r="B900" s="64"/>
      <c r="C900" s="64"/>
      <c r="D900" s="64"/>
      <c r="E900" s="64"/>
      <c r="F900" s="96"/>
      <c r="G900" s="96"/>
      <c r="H900" s="96"/>
      <c r="I900" s="96"/>
      <c r="J900" s="96"/>
      <c r="K900" s="96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  <c r="W900" s="96"/>
      <c r="X900" s="96"/>
      <c r="Y900" s="96"/>
      <c r="Z900" s="96"/>
      <c r="AA900" s="96"/>
      <c r="AB900" s="96"/>
      <c r="AC900" s="96"/>
      <c r="AD900" s="96"/>
      <c r="AE900" s="64"/>
      <c r="AF900" s="64"/>
      <c r="AG900" s="64"/>
      <c r="AH900" s="64"/>
      <c r="AI900" s="64"/>
      <c r="AJ900" s="64"/>
      <c r="AK900" s="64"/>
      <c r="AL900" s="64"/>
      <c r="AM900" s="64"/>
      <c r="AN900" s="64"/>
      <c r="AO900" s="64"/>
      <c r="AP900" s="64"/>
      <c r="AQ900" s="64"/>
      <c r="AR900" s="64"/>
      <c r="AS900" s="64"/>
      <c r="AT900" s="64"/>
      <c r="AU900" s="64"/>
      <c r="AV900" s="64"/>
      <c r="AW900" s="64"/>
    </row>
    <row r="901" spans="1:49" ht="14.25" customHeight="1" x14ac:dyDescent="0.25">
      <c r="A901" s="64"/>
      <c r="B901" s="64"/>
      <c r="C901" s="64"/>
      <c r="D901" s="64"/>
      <c r="E901" s="64"/>
      <c r="F901" s="96"/>
      <c r="G901" s="96"/>
      <c r="H901" s="96"/>
      <c r="I901" s="96"/>
      <c r="J901" s="96"/>
      <c r="K901" s="96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  <c r="Z901" s="96"/>
      <c r="AA901" s="96"/>
      <c r="AB901" s="96"/>
      <c r="AC901" s="96"/>
      <c r="AD901" s="96"/>
      <c r="AE901" s="64"/>
      <c r="AF901" s="64"/>
      <c r="AG901" s="64"/>
      <c r="AH901" s="64"/>
      <c r="AI901" s="64"/>
      <c r="AJ901" s="64"/>
      <c r="AK901" s="64"/>
      <c r="AL901" s="64"/>
      <c r="AM901" s="64"/>
      <c r="AN901" s="64"/>
      <c r="AO901" s="64"/>
      <c r="AP901" s="64"/>
      <c r="AQ901" s="64"/>
      <c r="AR901" s="64"/>
      <c r="AS901" s="64"/>
      <c r="AT901" s="64"/>
      <c r="AU901" s="64"/>
      <c r="AV901" s="64"/>
      <c r="AW901" s="64"/>
    </row>
    <row r="902" spans="1:49" ht="14.25" customHeight="1" x14ac:dyDescent="0.25">
      <c r="A902" s="64"/>
      <c r="B902" s="64"/>
      <c r="C902" s="64"/>
      <c r="D902" s="64"/>
      <c r="E902" s="64"/>
      <c r="F902" s="96"/>
      <c r="G902" s="96"/>
      <c r="H902" s="96"/>
      <c r="I902" s="96"/>
      <c r="J902" s="96"/>
      <c r="K902" s="96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  <c r="W902" s="96"/>
      <c r="X902" s="96"/>
      <c r="Y902" s="96"/>
      <c r="Z902" s="96"/>
      <c r="AA902" s="96"/>
      <c r="AB902" s="96"/>
      <c r="AC902" s="96"/>
      <c r="AD902" s="96"/>
      <c r="AE902" s="64"/>
      <c r="AF902" s="64"/>
      <c r="AG902" s="64"/>
      <c r="AH902" s="64"/>
      <c r="AI902" s="64"/>
      <c r="AJ902" s="64"/>
      <c r="AK902" s="64"/>
      <c r="AL902" s="64"/>
      <c r="AM902" s="64"/>
      <c r="AN902" s="64"/>
      <c r="AO902" s="64"/>
      <c r="AP902" s="64"/>
      <c r="AQ902" s="64"/>
      <c r="AR902" s="64"/>
      <c r="AS902" s="64"/>
      <c r="AT902" s="64"/>
      <c r="AU902" s="64"/>
      <c r="AV902" s="64"/>
      <c r="AW902" s="64"/>
    </row>
    <row r="903" spans="1:49" ht="14.25" customHeight="1" x14ac:dyDescent="0.25">
      <c r="A903" s="64"/>
      <c r="B903" s="64"/>
      <c r="C903" s="64"/>
      <c r="D903" s="64"/>
      <c r="E903" s="64"/>
      <c r="F903" s="96"/>
      <c r="G903" s="96"/>
      <c r="H903" s="96"/>
      <c r="I903" s="96"/>
      <c r="J903" s="96"/>
      <c r="K903" s="96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  <c r="W903" s="96"/>
      <c r="X903" s="96"/>
      <c r="Y903" s="96"/>
      <c r="Z903" s="96"/>
      <c r="AA903" s="96"/>
      <c r="AB903" s="96"/>
      <c r="AC903" s="96"/>
      <c r="AD903" s="96"/>
      <c r="AE903" s="64"/>
      <c r="AF903" s="64"/>
      <c r="AG903" s="64"/>
      <c r="AH903" s="64"/>
      <c r="AI903" s="64"/>
      <c r="AJ903" s="64"/>
      <c r="AK903" s="64"/>
      <c r="AL903" s="64"/>
      <c r="AM903" s="64"/>
      <c r="AN903" s="64"/>
      <c r="AO903" s="64"/>
      <c r="AP903" s="64"/>
      <c r="AQ903" s="64"/>
      <c r="AR903" s="64"/>
      <c r="AS903" s="64"/>
      <c r="AT903" s="64"/>
      <c r="AU903" s="64"/>
      <c r="AV903" s="64"/>
      <c r="AW903" s="64"/>
    </row>
    <row r="904" spans="1:49" ht="14.25" customHeight="1" x14ac:dyDescent="0.25">
      <c r="A904" s="64"/>
      <c r="B904" s="64"/>
      <c r="C904" s="64"/>
      <c r="D904" s="64"/>
      <c r="E904" s="64"/>
      <c r="F904" s="96"/>
      <c r="G904" s="96"/>
      <c r="H904" s="96"/>
      <c r="I904" s="96"/>
      <c r="J904" s="96"/>
      <c r="K904" s="96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  <c r="W904" s="96"/>
      <c r="X904" s="96"/>
      <c r="Y904" s="96"/>
      <c r="Z904" s="96"/>
      <c r="AA904" s="96"/>
      <c r="AB904" s="96"/>
      <c r="AC904" s="96"/>
      <c r="AD904" s="96"/>
      <c r="AE904" s="64"/>
      <c r="AF904" s="64"/>
      <c r="AG904" s="64"/>
      <c r="AH904" s="64"/>
      <c r="AI904" s="64"/>
      <c r="AJ904" s="64"/>
      <c r="AK904" s="64"/>
      <c r="AL904" s="64"/>
      <c r="AM904" s="64"/>
      <c r="AN904" s="64"/>
      <c r="AO904" s="64"/>
      <c r="AP904" s="64"/>
      <c r="AQ904" s="64"/>
      <c r="AR904" s="64"/>
      <c r="AS904" s="64"/>
      <c r="AT904" s="64"/>
      <c r="AU904" s="64"/>
      <c r="AV904" s="64"/>
      <c r="AW904" s="64"/>
    </row>
    <row r="905" spans="1:49" ht="14.25" customHeight="1" x14ac:dyDescent="0.25">
      <c r="A905" s="64"/>
      <c r="B905" s="64"/>
      <c r="C905" s="64"/>
      <c r="D905" s="64"/>
      <c r="E905" s="64"/>
      <c r="F905" s="96"/>
      <c r="G905" s="96"/>
      <c r="H905" s="96"/>
      <c r="I905" s="96"/>
      <c r="J905" s="96"/>
      <c r="K905" s="96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  <c r="W905" s="96"/>
      <c r="X905" s="96"/>
      <c r="Y905" s="96"/>
      <c r="Z905" s="96"/>
      <c r="AA905" s="96"/>
      <c r="AB905" s="96"/>
      <c r="AC905" s="96"/>
      <c r="AD905" s="96"/>
      <c r="AE905" s="64"/>
      <c r="AF905" s="64"/>
      <c r="AG905" s="64"/>
      <c r="AH905" s="64"/>
      <c r="AI905" s="64"/>
      <c r="AJ905" s="64"/>
      <c r="AK905" s="64"/>
      <c r="AL905" s="64"/>
      <c r="AM905" s="64"/>
      <c r="AN905" s="64"/>
      <c r="AO905" s="64"/>
      <c r="AP905" s="64"/>
      <c r="AQ905" s="64"/>
      <c r="AR905" s="64"/>
      <c r="AS905" s="64"/>
      <c r="AT905" s="64"/>
      <c r="AU905" s="64"/>
      <c r="AV905" s="64"/>
      <c r="AW905" s="64"/>
    </row>
    <row r="906" spans="1:49" ht="14.25" customHeight="1" x14ac:dyDescent="0.25">
      <c r="A906" s="64"/>
      <c r="B906" s="64"/>
      <c r="C906" s="64"/>
      <c r="D906" s="64"/>
      <c r="E906" s="64"/>
      <c r="F906" s="96"/>
      <c r="G906" s="96"/>
      <c r="H906" s="96"/>
      <c r="I906" s="96"/>
      <c r="J906" s="96"/>
      <c r="K906" s="96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  <c r="Z906" s="96"/>
      <c r="AA906" s="96"/>
      <c r="AB906" s="96"/>
      <c r="AC906" s="96"/>
      <c r="AD906" s="96"/>
      <c r="AE906" s="64"/>
      <c r="AF906" s="64"/>
      <c r="AG906" s="64"/>
      <c r="AH906" s="64"/>
      <c r="AI906" s="64"/>
      <c r="AJ906" s="64"/>
      <c r="AK906" s="64"/>
      <c r="AL906" s="64"/>
      <c r="AM906" s="64"/>
      <c r="AN906" s="64"/>
      <c r="AO906" s="64"/>
      <c r="AP906" s="64"/>
      <c r="AQ906" s="64"/>
      <c r="AR906" s="64"/>
      <c r="AS906" s="64"/>
      <c r="AT906" s="64"/>
      <c r="AU906" s="64"/>
      <c r="AV906" s="64"/>
      <c r="AW906" s="64"/>
    </row>
    <row r="907" spans="1:49" ht="14.25" customHeight="1" x14ac:dyDescent="0.25">
      <c r="A907" s="64"/>
      <c r="B907" s="64"/>
      <c r="C907" s="64"/>
      <c r="D907" s="64"/>
      <c r="E907" s="64"/>
      <c r="F907" s="96"/>
      <c r="G907" s="96"/>
      <c r="H907" s="96"/>
      <c r="I907" s="96"/>
      <c r="J907" s="96"/>
      <c r="K907" s="96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  <c r="W907" s="96"/>
      <c r="X907" s="96"/>
      <c r="Y907" s="96"/>
      <c r="Z907" s="96"/>
      <c r="AA907" s="96"/>
      <c r="AB907" s="96"/>
      <c r="AC907" s="96"/>
      <c r="AD907" s="96"/>
      <c r="AE907" s="64"/>
      <c r="AF907" s="64"/>
      <c r="AG907" s="64"/>
      <c r="AH907" s="64"/>
      <c r="AI907" s="64"/>
      <c r="AJ907" s="64"/>
      <c r="AK907" s="64"/>
      <c r="AL907" s="64"/>
      <c r="AM907" s="64"/>
      <c r="AN907" s="64"/>
      <c r="AO907" s="64"/>
      <c r="AP907" s="64"/>
      <c r="AQ907" s="64"/>
      <c r="AR907" s="64"/>
      <c r="AS907" s="64"/>
      <c r="AT907" s="64"/>
      <c r="AU907" s="64"/>
      <c r="AV907" s="64"/>
      <c r="AW907" s="64"/>
    </row>
    <row r="908" spans="1:49" ht="14.25" customHeight="1" x14ac:dyDescent="0.25">
      <c r="A908" s="64"/>
      <c r="B908" s="64"/>
      <c r="C908" s="64"/>
      <c r="D908" s="64"/>
      <c r="E908" s="64"/>
      <c r="F908" s="96"/>
      <c r="G908" s="96"/>
      <c r="H908" s="96"/>
      <c r="I908" s="96"/>
      <c r="J908" s="96"/>
      <c r="K908" s="96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  <c r="W908" s="96"/>
      <c r="X908" s="96"/>
      <c r="Y908" s="96"/>
      <c r="Z908" s="96"/>
      <c r="AA908" s="96"/>
      <c r="AB908" s="96"/>
      <c r="AC908" s="96"/>
      <c r="AD908" s="96"/>
      <c r="AE908" s="64"/>
      <c r="AF908" s="64"/>
      <c r="AG908" s="64"/>
      <c r="AH908" s="64"/>
      <c r="AI908" s="64"/>
      <c r="AJ908" s="64"/>
      <c r="AK908" s="64"/>
      <c r="AL908" s="64"/>
      <c r="AM908" s="64"/>
      <c r="AN908" s="64"/>
      <c r="AO908" s="64"/>
      <c r="AP908" s="64"/>
      <c r="AQ908" s="64"/>
      <c r="AR908" s="64"/>
      <c r="AS908" s="64"/>
      <c r="AT908" s="64"/>
      <c r="AU908" s="64"/>
      <c r="AV908" s="64"/>
      <c r="AW908" s="64"/>
    </row>
    <row r="909" spans="1:49" ht="14.25" customHeight="1" x14ac:dyDescent="0.25">
      <c r="A909" s="64"/>
      <c r="B909" s="64"/>
      <c r="C909" s="64"/>
      <c r="D909" s="64"/>
      <c r="E909" s="64"/>
      <c r="F909" s="96"/>
      <c r="G909" s="96"/>
      <c r="H909" s="96"/>
      <c r="I909" s="96"/>
      <c r="J909" s="96"/>
      <c r="K909" s="96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  <c r="W909" s="96"/>
      <c r="X909" s="96"/>
      <c r="Y909" s="96"/>
      <c r="Z909" s="96"/>
      <c r="AA909" s="96"/>
      <c r="AB909" s="96"/>
      <c r="AC909" s="96"/>
      <c r="AD909" s="96"/>
      <c r="AE909" s="64"/>
      <c r="AF909" s="64"/>
      <c r="AG909" s="64"/>
      <c r="AH909" s="64"/>
      <c r="AI909" s="64"/>
      <c r="AJ909" s="64"/>
      <c r="AK909" s="64"/>
      <c r="AL909" s="64"/>
      <c r="AM909" s="64"/>
      <c r="AN909" s="64"/>
      <c r="AO909" s="64"/>
      <c r="AP909" s="64"/>
      <c r="AQ909" s="64"/>
      <c r="AR909" s="64"/>
      <c r="AS909" s="64"/>
      <c r="AT909" s="64"/>
      <c r="AU909" s="64"/>
      <c r="AV909" s="64"/>
      <c r="AW909" s="64"/>
    </row>
    <row r="910" spans="1:49" ht="14.25" customHeight="1" x14ac:dyDescent="0.25">
      <c r="A910" s="64"/>
      <c r="B910" s="64"/>
      <c r="C910" s="64"/>
      <c r="D910" s="64"/>
      <c r="E910" s="64"/>
      <c r="F910" s="96"/>
      <c r="G910" s="96"/>
      <c r="H910" s="96"/>
      <c r="I910" s="96"/>
      <c r="J910" s="96"/>
      <c r="K910" s="96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  <c r="W910" s="96"/>
      <c r="X910" s="96"/>
      <c r="Y910" s="96"/>
      <c r="Z910" s="96"/>
      <c r="AA910" s="96"/>
      <c r="AB910" s="96"/>
      <c r="AC910" s="96"/>
      <c r="AD910" s="96"/>
      <c r="AE910" s="64"/>
      <c r="AF910" s="64"/>
      <c r="AG910" s="64"/>
      <c r="AH910" s="64"/>
      <c r="AI910" s="64"/>
      <c r="AJ910" s="64"/>
      <c r="AK910" s="64"/>
      <c r="AL910" s="64"/>
      <c r="AM910" s="64"/>
      <c r="AN910" s="64"/>
      <c r="AO910" s="64"/>
      <c r="AP910" s="64"/>
      <c r="AQ910" s="64"/>
      <c r="AR910" s="64"/>
      <c r="AS910" s="64"/>
      <c r="AT910" s="64"/>
      <c r="AU910" s="64"/>
      <c r="AV910" s="64"/>
      <c r="AW910" s="64"/>
    </row>
    <row r="911" spans="1:49" ht="14.25" customHeight="1" x14ac:dyDescent="0.25">
      <c r="A911" s="64"/>
      <c r="B911" s="64"/>
      <c r="C911" s="64"/>
      <c r="D911" s="64"/>
      <c r="E911" s="64"/>
      <c r="F911" s="96"/>
      <c r="G911" s="96"/>
      <c r="H911" s="96"/>
      <c r="I911" s="96"/>
      <c r="J911" s="96"/>
      <c r="K911" s="96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  <c r="Z911" s="96"/>
      <c r="AA911" s="96"/>
      <c r="AB911" s="96"/>
      <c r="AC911" s="96"/>
      <c r="AD911" s="96"/>
      <c r="AE911" s="64"/>
      <c r="AF911" s="64"/>
      <c r="AG911" s="64"/>
      <c r="AH911" s="64"/>
      <c r="AI911" s="64"/>
      <c r="AJ911" s="64"/>
      <c r="AK911" s="64"/>
      <c r="AL911" s="64"/>
      <c r="AM911" s="64"/>
      <c r="AN911" s="64"/>
      <c r="AO911" s="64"/>
      <c r="AP911" s="64"/>
      <c r="AQ911" s="64"/>
      <c r="AR911" s="64"/>
      <c r="AS911" s="64"/>
      <c r="AT911" s="64"/>
      <c r="AU911" s="64"/>
      <c r="AV911" s="64"/>
      <c r="AW911" s="64"/>
    </row>
    <row r="912" spans="1:49" ht="14.25" customHeight="1" x14ac:dyDescent="0.25">
      <c r="A912" s="64"/>
      <c r="B912" s="64"/>
      <c r="C912" s="64"/>
      <c r="D912" s="64"/>
      <c r="E912" s="64"/>
      <c r="F912" s="96"/>
      <c r="G912" s="96"/>
      <c r="H912" s="96"/>
      <c r="I912" s="96"/>
      <c r="J912" s="96"/>
      <c r="K912" s="96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  <c r="W912" s="96"/>
      <c r="X912" s="96"/>
      <c r="Y912" s="96"/>
      <c r="Z912" s="96"/>
      <c r="AA912" s="96"/>
      <c r="AB912" s="96"/>
      <c r="AC912" s="96"/>
      <c r="AD912" s="96"/>
      <c r="AE912" s="64"/>
      <c r="AF912" s="64"/>
      <c r="AG912" s="64"/>
      <c r="AH912" s="64"/>
      <c r="AI912" s="64"/>
      <c r="AJ912" s="64"/>
      <c r="AK912" s="64"/>
      <c r="AL912" s="64"/>
      <c r="AM912" s="64"/>
      <c r="AN912" s="64"/>
      <c r="AO912" s="64"/>
      <c r="AP912" s="64"/>
      <c r="AQ912" s="64"/>
      <c r="AR912" s="64"/>
      <c r="AS912" s="64"/>
      <c r="AT912" s="64"/>
      <c r="AU912" s="64"/>
      <c r="AV912" s="64"/>
      <c r="AW912" s="64"/>
    </row>
    <row r="913" spans="1:49" ht="14.25" customHeight="1" x14ac:dyDescent="0.25">
      <c r="A913" s="64"/>
      <c r="B913" s="64"/>
      <c r="C913" s="64"/>
      <c r="D913" s="64"/>
      <c r="E913" s="64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  <c r="Z913" s="96"/>
      <c r="AA913" s="96"/>
      <c r="AB913" s="96"/>
      <c r="AC913" s="96"/>
      <c r="AD913" s="96"/>
      <c r="AE913" s="64"/>
      <c r="AF913" s="64"/>
      <c r="AG913" s="64"/>
      <c r="AH913" s="64"/>
      <c r="AI913" s="64"/>
      <c r="AJ913" s="64"/>
      <c r="AK913" s="64"/>
      <c r="AL913" s="64"/>
      <c r="AM913" s="64"/>
      <c r="AN913" s="64"/>
      <c r="AO913" s="64"/>
      <c r="AP913" s="64"/>
      <c r="AQ913" s="64"/>
      <c r="AR913" s="64"/>
      <c r="AS913" s="64"/>
      <c r="AT913" s="64"/>
      <c r="AU913" s="64"/>
      <c r="AV913" s="64"/>
      <c r="AW913" s="64"/>
    </row>
    <row r="914" spans="1:49" ht="14.25" customHeight="1" x14ac:dyDescent="0.25">
      <c r="A914" s="64"/>
      <c r="B914" s="64"/>
      <c r="C914" s="64"/>
      <c r="D914" s="64"/>
      <c r="E914" s="64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  <c r="Z914" s="96"/>
      <c r="AA914" s="96"/>
      <c r="AB914" s="96"/>
      <c r="AC914" s="96"/>
      <c r="AD914" s="96"/>
      <c r="AE914" s="64"/>
      <c r="AF914" s="64"/>
      <c r="AG914" s="64"/>
      <c r="AH914" s="64"/>
      <c r="AI914" s="64"/>
      <c r="AJ914" s="64"/>
      <c r="AK914" s="64"/>
      <c r="AL914" s="64"/>
      <c r="AM914" s="64"/>
      <c r="AN914" s="64"/>
      <c r="AO914" s="64"/>
      <c r="AP914" s="64"/>
      <c r="AQ914" s="64"/>
      <c r="AR914" s="64"/>
      <c r="AS914" s="64"/>
      <c r="AT914" s="64"/>
      <c r="AU914" s="64"/>
      <c r="AV914" s="64"/>
      <c r="AW914" s="64"/>
    </row>
    <row r="915" spans="1:49" ht="14.25" customHeight="1" x14ac:dyDescent="0.25">
      <c r="A915" s="64"/>
      <c r="B915" s="64"/>
      <c r="C915" s="64"/>
      <c r="D915" s="64"/>
      <c r="E915" s="64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  <c r="Z915" s="96"/>
      <c r="AA915" s="96"/>
      <c r="AB915" s="96"/>
      <c r="AC915" s="96"/>
      <c r="AD915" s="96"/>
      <c r="AE915" s="64"/>
      <c r="AF915" s="64"/>
      <c r="AG915" s="64"/>
      <c r="AH915" s="64"/>
      <c r="AI915" s="64"/>
      <c r="AJ915" s="64"/>
      <c r="AK915" s="64"/>
      <c r="AL915" s="64"/>
      <c r="AM915" s="64"/>
      <c r="AN915" s="64"/>
      <c r="AO915" s="64"/>
      <c r="AP915" s="64"/>
      <c r="AQ915" s="64"/>
      <c r="AR915" s="64"/>
      <c r="AS915" s="64"/>
      <c r="AT915" s="64"/>
      <c r="AU915" s="64"/>
      <c r="AV915" s="64"/>
      <c r="AW915" s="64"/>
    </row>
    <row r="916" spans="1:49" ht="14.25" customHeight="1" x14ac:dyDescent="0.25">
      <c r="A916" s="64"/>
      <c r="B916" s="64"/>
      <c r="C916" s="64"/>
      <c r="D916" s="64"/>
      <c r="E916" s="64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  <c r="Z916" s="96"/>
      <c r="AA916" s="96"/>
      <c r="AB916" s="96"/>
      <c r="AC916" s="96"/>
      <c r="AD916" s="96"/>
      <c r="AE916" s="64"/>
      <c r="AF916" s="64"/>
      <c r="AG916" s="64"/>
      <c r="AH916" s="64"/>
      <c r="AI916" s="64"/>
      <c r="AJ916" s="64"/>
      <c r="AK916" s="64"/>
      <c r="AL916" s="64"/>
      <c r="AM916" s="64"/>
      <c r="AN916" s="64"/>
      <c r="AO916" s="64"/>
      <c r="AP916" s="64"/>
      <c r="AQ916" s="64"/>
      <c r="AR916" s="64"/>
      <c r="AS916" s="64"/>
      <c r="AT916" s="64"/>
      <c r="AU916" s="64"/>
      <c r="AV916" s="64"/>
      <c r="AW916" s="64"/>
    </row>
    <row r="917" spans="1:49" ht="14.25" customHeight="1" x14ac:dyDescent="0.25">
      <c r="A917" s="64"/>
      <c r="B917" s="64"/>
      <c r="C917" s="64"/>
      <c r="D917" s="64"/>
      <c r="E917" s="64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  <c r="Z917" s="96"/>
      <c r="AA917" s="96"/>
      <c r="AB917" s="96"/>
      <c r="AC917" s="96"/>
      <c r="AD917" s="96"/>
      <c r="AE917" s="64"/>
      <c r="AF917" s="64"/>
      <c r="AG917" s="64"/>
      <c r="AH917" s="64"/>
      <c r="AI917" s="64"/>
      <c r="AJ917" s="64"/>
      <c r="AK917" s="64"/>
      <c r="AL917" s="64"/>
      <c r="AM917" s="64"/>
      <c r="AN917" s="64"/>
      <c r="AO917" s="64"/>
      <c r="AP917" s="64"/>
      <c r="AQ917" s="64"/>
      <c r="AR917" s="64"/>
      <c r="AS917" s="64"/>
      <c r="AT917" s="64"/>
      <c r="AU917" s="64"/>
      <c r="AV917" s="64"/>
      <c r="AW917" s="64"/>
    </row>
    <row r="918" spans="1:49" ht="14.25" customHeight="1" x14ac:dyDescent="0.25">
      <c r="A918" s="64"/>
      <c r="B918" s="64"/>
      <c r="C918" s="64"/>
      <c r="D918" s="64"/>
      <c r="E918" s="64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  <c r="Z918" s="96"/>
      <c r="AA918" s="96"/>
      <c r="AB918" s="96"/>
      <c r="AC918" s="96"/>
      <c r="AD918" s="96"/>
      <c r="AE918" s="64"/>
      <c r="AF918" s="64"/>
      <c r="AG918" s="64"/>
      <c r="AH918" s="64"/>
      <c r="AI918" s="64"/>
      <c r="AJ918" s="64"/>
      <c r="AK918" s="64"/>
      <c r="AL918" s="64"/>
      <c r="AM918" s="64"/>
      <c r="AN918" s="64"/>
      <c r="AO918" s="64"/>
      <c r="AP918" s="64"/>
      <c r="AQ918" s="64"/>
      <c r="AR918" s="64"/>
      <c r="AS918" s="64"/>
      <c r="AT918" s="64"/>
      <c r="AU918" s="64"/>
      <c r="AV918" s="64"/>
      <c r="AW918" s="64"/>
    </row>
    <row r="919" spans="1:49" ht="14.25" customHeight="1" x14ac:dyDescent="0.25">
      <c r="A919" s="64"/>
      <c r="B919" s="64"/>
      <c r="C919" s="64"/>
      <c r="D919" s="64"/>
      <c r="E919" s="64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  <c r="Z919" s="96"/>
      <c r="AA919" s="96"/>
      <c r="AB919" s="96"/>
      <c r="AC919" s="96"/>
      <c r="AD919" s="96"/>
      <c r="AE919" s="64"/>
      <c r="AF919" s="64"/>
      <c r="AG919" s="64"/>
      <c r="AH919" s="64"/>
      <c r="AI919" s="64"/>
      <c r="AJ919" s="64"/>
      <c r="AK919" s="64"/>
      <c r="AL919" s="64"/>
      <c r="AM919" s="64"/>
      <c r="AN919" s="64"/>
      <c r="AO919" s="64"/>
      <c r="AP919" s="64"/>
      <c r="AQ919" s="64"/>
      <c r="AR919" s="64"/>
      <c r="AS919" s="64"/>
      <c r="AT919" s="64"/>
      <c r="AU919" s="64"/>
      <c r="AV919" s="64"/>
      <c r="AW919" s="64"/>
    </row>
    <row r="920" spans="1:49" ht="14.25" customHeight="1" x14ac:dyDescent="0.25">
      <c r="A920" s="64"/>
      <c r="B920" s="64"/>
      <c r="C920" s="64"/>
      <c r="D920" s="64"/>
      <c r="E920" s="64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  <c r="Z920" s="96"/>
      <c r="AA920" s="96"/>
      <c r="AB920" s="96"/>
      <c r="AC920" s="96"/>
      <c r="AD920" s="96"/>
      <c r="AE920" s="64"/>
      <c r="AF920" s="64"/>
      <c r="AG920" s="64"/>
      <c r="AH920" s="64"/>
      <c r="AI920" s="64"/>
      <c r="AJ920" s="64"/>
      <c r="AK920" s="64"/>
      <c r="AL920" s="64"/>
      <c r="AM920" s="64"/>
      <c r="AN920" s="64"/>
      <c r="AO920" s="64"/>
      <c r="AP920" s="64"/>
      <c r="AQ920" s="64"/>
      <c r="AR920" s="64"/>
      <c r="AS920" s="64"/>
      <c r="AT920" s="64"/>
      <c r="AU920" s="64"/>
      <c r="AV920" s="64"/>
      <c r="AW920" s="64"/>
    </row>
    <row r="921" spans="1:49" ht="14.25" customHeight="1" x14ac:dyDescent="0.25">
      <c r="A921" s="64"/>
      <c r="B921" s="64"/>
      <c r="C921" s="64"/>
      <c r="D921" s="64"/>
      <c r="E921" s="64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  <c r="Z921" s="96"/>
      <c r="AA921" s="96"/>
      <c r="AB921" s="96"/>
      <c r="AC921" s="96"/>
      <c r="AD921" s="96"/>
      <c r="AE921" s="64"/>
      <c r="AF921" s="64"/>
      <c r="AG921" s="64"/>
      <c r="AH921" s="64"/>
      <c r="AI921" s="64"/>
      <c r="AJ921" s="64"/>
      <c r="AK921" s="64"/>
      <c r="AL921" s="64"/>
      <c r="AM921" s="64"/>
      <c r="AN921" s="64"/>
      <c r="AO921" s="64"/>
      <c r="AP921" s="64"/>
      <c r="AQ921" s="64"/>
      <c r="AR921" s="64"/>
      <c r="AS921" s="64"/>
      <c r="AT921" s="64"/>
      <c r="AU921" s="64"/>
      <c r="AV921" s="64"/>
      <c r="AW921" s="64"/>
    </row>
    <row r="922" spans="1:49" ht="14.25" customHeight="1" x14ac:dyDescent="0.25">
      <c r="A922" s="64"/>
      <c r="B922" s="64"/>
      <c r="C922" s="64"/>
      <c r="D922" s="64"/>
      <c r="E922" s="64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  <c r="Z922" s="96"/>
      <c r="AA922" s="96"/>
      <c r="AB922" s="96"/>
      <c r="AC922" s="96"/>
      <c r="AD922" s="96"/>
      <c r="AE922" s="64"/>
      <c r="AF922" s="64"/>
      <c r="AG922" s="64"/>
      <c r="AH922" s="64"/>
      <c r="AI922" s="64"/>
      <c r="AJ922" s="64"/>
      <c r="AK922" s="64"/>
      <c r="AL922" s="64"/>
      <c r="AM922" s="64"/>
      <c r="AN922" s="64"/>
      <c r="AO922" s="64"/>
      <c r="AP922" s="64"/>
      <c r="AQ922" s="64"/>
      <c r="AR922" s="64"/>
      <c r="AS922" s="64"/>
      <c r="AT922" s="64"/>
      <c r="AU922" s="64"/>
      <c r="AV922" s="64"/>
      <c r="AW922" s="64"/>
    </row>
    <row r="923" spans="1:49" ht="14.25" customHeight="1" x14ac:dyDescent="0.25">
      <c r="A923" s="64"/>
      <c r="B923" s="64"/>
      <c r="C923" s="64"/>
      <c r="D923" s="64"/>
      <c r="E923" s="64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  <c r="Z923" s="96"/>
      <c r="AA923" s="96"/>
      <c r="AB923" s="96"/>
      <c r="AC923" s="96"/>
      <c r="AD923" s="96"/>
      <c r="AE923" s="64"/>
      <c r="AF923" s="64"/>
      <c r="AG923" s="64"/>
      <c r="AH923" s="64"/>
      <c r="AI923" s="64"/>
      <c r="AJ923" s="64"/>
      <c r="AK923" s="64"/>
      <c r="AL923" s="64"/>
      <c r="AM923" s="64"/>
      <c r="AN923" s="64"/>
      <c r="AO923" s="64"/>
      <c r="AP923" s="64"/>
      <c r="AQ923" s="64"/>
      <c r="AR923" s="64"/>
      <c r="AS923" s="64"/>
      <c r="AT923" s="64"/>
      <c r="AU923" s="64"/>
      <c r="AV923" s="64"/>
      <c r="AW923" s="64"/>
    </row>
    <row r="924" spans="1:49" ht="14.25" customHeight="1" x14ac:dyDescent="0.25">
      <c r="A924" s="64"/>
      <c r="B924" s="64"/>
      <c r="C924" s="64"/>
      <c r="D924" s="64"/>
      <c r="E924" s="64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  <c r="Z924" s="96"/>
      <c r="AA924" s="96"/>
      <c r="AB924" s="96"/>
      <c r="AC924" s="96"/>
      <c r="AD924" s="96"/>
      <c r="AE924" s="64"/>
      <c r="AF924" s="64"/>
      <c r="AG924" s="64"/>
      <c r="AH924" s="64"/>
      <c r="AI924" s="64"/>
      <c r="AJ924" s="64"/>
      <c r="AK924" s="64"/>
      <c r="AL924" s="64"/>
      <c r="AM924" s="64"/>
      <c r="AN924" s="64"/>
      <c r="AO924" s="64"/>
      <c r="AP924" s="64"/>
      <c r="AQ924" s="64"/>
      <c r="AR924" s="64"/>
      <c r="AS924" s="64"/>
      <c r="AT924" s="64"/>
      <c r="AU924" s="64"/>
      <c r="AV924" s="64"/>
      <c r="AW924" s="64"/>
    </row>
    <row r="925" spans="1:49" ht="14.25" customHeight="1" x14ac:dyDescent="0.25">
      <c r="A925" s="64"/>
      <c r="B925" s="64"/>
      <c r="C925" s="64"/>
      <c r="D925" s="64"/>
      <c r="E925" s="64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  <c r="Z925" s="96"/>
      <c r="AA925" s="96"/>
      <c r="AB925" s="96"/>
      <c r="AC925" s="96"/>
      <c r="AD925" s="96"/>
      <c r="AE925" s="64"/>
      <c r="AF925" s="64"/>
      <c r="AG925" s="64"/>
      <c r="AH925" s="64"/>
      <c r="AI925" s="64"/>
      <c r="AJ925" s="64"/>
      <c r="AK925" s="64"/>
      <c r="AL925" s="64"/>
      <c r="AM925" s="64"/>
      <c r="AN925" s="64"/>
      <c r="AO925" s="64"/>
      <c r="AP925" s="64"/>
      <c r="AQ925" s="64"/>
      <c r="AR925" s="64"/>
      <c r="AS925" s="64"/>
      <c r="AT925" s="64"/>
      <c r="AU925" s="64"/>
      <c r="AV925" s="64"/>
      <c r="AW925" s="64"/>
    </row>
    <row r="926" spans="1:49" ht="14.25" customHeight="1" x14ac:dyDescent="0.25">
      <c r="A926" s="64"/>
      <c r="B926" s="64"/>
      <c r="C926" s="64"/>
      <c r="D926" s="64"/>
      <c r="E926" s="64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  <c r="Z926" s="96"/>
      <c r="AA926" s="96"/>
      <c r="AB926" s="96"/>
      <c r="AC926" s="96"/>
      <c r="AD926" s="96"/>
      <c r="AE926" s="64"/>
      <c r="AF926" s="64"/>
      <c r="AG926" s="64"/>
      <c r="AH926" s="64"/>
      <c r="AI926" s="64"/>
      <c r="AJ926" s="64"/>
      <c r="AK926" s="64"/>
      <c r="AL926" s="64"/>
      <c r="AM926" s="64"/>
      <c r="AN926" s="64"/>
      <c r="AO926" s="64"/>
      <c r="AP926" s="64"/>
      <c r="AQ926" s="64"/>
      <c r="AR926" s="64"/>
      <c r="AS926" s="64"/>
      <c r="AT926" s="64"/>
      <c r="AU926" s="64"/>
      <c r="AV926" s="64"/>
      <c r="AW926" s="64"/>
    </row>
    <row r="927" spans="1:49" ht="14.25" customHeight="1" x14ac:dyDescent="0.25">
      <c r="A927" s="64"/>
      <c r="B927" s="64"/>
      <c r="C927" s="64"/>
      <c r="D927" s="64"/>
      <c r="E927" s="64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  <c r="Z927" s="96"/>
      <c r="AA927" s="96"/>
      <c r="AB927" s="96"/>
      <c r="AC927" s="96"/>
      <c r="AD927" s="96"/>
      <c r="AE927" s="64"/>
      <c r="AF927" s="64"/>
      <c r="AG927" s="64"/>
      <c r="AH927" s="64"/>
      <c r="AI927" s="64"/>
      <c r="AJ927" s="64"/>
      <c r="AK927" s="64"/>
      <c r="AL927" s="64"/>
      <c r="AM927" s="64"/>
      <c r="AN927" s="64"/>
      <c r="AO927" s="64"/>
      <c r="AP927" s="64"/>
      <c r="AQ927" s="64"/>
      <c r="AR927" s="64"/>
      <c r="AS927" s="64"/>
      <c r="AT927" s="64"/>
      <c r="AU927" s="64"/>
      <c r="AV927" s="64"/>
      <c r="AW927" s="64"/>
    </row>
    <row r="928" spans="1:49" ht="14.25" customHeight="1" x14ac:dyDescent="0.25">
      <c r="A928" s="64"/>
      <c r="B928" s="64"/>
      <c r="C928" s="64"/>
      <c r="D928" s="64"/>
      <c r="E928" s="64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  <c r="Z928" s="96"/>
      <c r="AA928" s="96"/>
      <c r="AB928" s="96"/>
      <c r="AC928" s="96"/>
      <c r="AD928" s="96"/>
      <c r="AE928" s="64"/>
      <c r="AF928" s="64"/>
      <c r="AG928" s="64"/>
      <c r="AH928" s="64"/>
      <c r="AI928" s="64"/>
      <c r="AJ928" s="64"/>
      <c r="AK928" s="64"/>
      <c r="AL928" s="64"/>
      <c r="AM928" s="64"/>
      <c r="AN928" s="64"/>
      <c r="AO928" s="64"/>
      <c r="AP928" s="64"/>
      <c r="AQ928" s="64"/>
      <c r="AR928" s="64"/>
      <c r="AS928" s="64"/>
      <c r="AT928" s="64"/>
      <c r="AU928" s="64"/>
      <c r="AV928" s="64"/>
      <c r="AW928" s="64"/>
    </row>
    <row r="929" spans="1:49" ht="14.25" customHeight="1" x14ac:dyDescent="0.25">
      <c r="A929" s="64"/>
      <c r="B929" s="64"/>
      <c r="C929" s="64"/>
      <c r="D929" s="64"/>
      <c r="E929" s="64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  <c r="Z929" s="96"/>
      <c r="AA929" s="96"/>
      <c r="AB929" s="96"/>
      <c r="AC929" s="96"/>
      <c r="AD929" s="96"/>
      <c r="AE929" s="64"/>
      <c r="AF929" s="64"/>
      <c r="AG929" s="64"/>
      <c r="AH929" s="64"/>
      <c r="AI929" s="64"/>
      <c r="AJ929" s="64"/>
      <c r="AK929" s="64"/>
      <c r="AL929" s="64"/>
      <c r="AM929" s="64"/>
      <c r="AN929" s="64"/>
      <c r="AO929" s="64"/>
      <c r="AP929" s="64"/>
      <c r="AQ929" s="64"/>
      <c r="AR929" s="64"/>
      <c r="AS929" s="64"/>
      <c r="AT929" s="64"/>
      <c r="AU929" s="64"/>
      <c r="AV929" s="64"/>
      <c r="AW929" s="64"/>
    </row>
    <row r="930" spans="1:49" ht="14.25" customHeight="1" x14ac:dyDescent="0.25">
      <c r="A930" s="64"/>
      <c r="B930" s="64"/>
      <c r="C930" s="64"/>
      <c r="D930" s="64"/>
      <c r="E930" s="64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  <c r="Z930" s="96"/>
      <c r="AA930" s="96"/>
      <c r="AB930" s="96"/>
      <c r="AC930" s="96"/>
      <c r="AD930" s="96"/>
      <c r="AE930" s="64"/>
      <c r="AF930" s="64"/>
      <c r="AG930" s="64"/>
      <c r="AH930" s="64"/>
      <c r="AI930" s="64"/>
      <c r="AJ930" s="64"/>
      <c r="AK930" s="64"/>
      <c r="AL930" s="64"/>
      <c r="AM930" s="64"/>
      <c r="AN930" s="64"/>
      <c r="AO930" s="64"/>
      <c r="AP930" s="64"/>
      <c r="AQ930" s="64"/>
      <c r="AR930" s="64"/>
      <c r="AS930" s="64"/>
      <c r="AT930" s="64"/>
      <c r="AU930" s="64"/>
      <c r="AV930" s="64"/>
      <c r="AW930" s="64"/>
    </row>
    <row r="931" spans="1:49" ht="14.25" customHeight="1" x14ac:dyDescent="0.25">
      <c r="A931" s="64"/>
      <c r="B931" s="64"/>
      <c r="C931" s="64"/>
      <c r="D931" s="64"/>
      <c r="E931" s="64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  <c r="Z931" s="96"/>
      <c r="AA931" s="96"/>
      <c r="AB931" s="96"/>
      <c r="AC931" s="96"/>
      <c r="AD931" s="96"/>
      <c r="AE931" s="64"/>
      <c r="AF931" s="64"/>
      <c r="AG931" s="64"/>
      <c r="AH931" s="64"/>
      <c r="AI931" s="64"/>
      <c r="AJ931" s="64"/>
      <c r="AK931" s="64"/>
      <c r="AL931" s="64"/>
      <c r="AM931" s="64"/>
      <c r="AN931" s="64"/>
      <c r="AO931" s="64"/>
      <c r="AP931" s="64"/>
      <c r="AQ931" s="64"/>
      <c r="AR931" s="64"/>
      <c r="AS931" s="64"/>
      <c r="AT931" s="64"/>
      <c r="AU931" s="64"/>
      <c r="AV931" s="64"/>
      <c r="AW931" s="64"/>
    </row>
    <row r="932" spans="1:49" ht="14.25" customHeight="1" x14ac:dyDescent="0.25">
      <c r="A932" s="64"/>
      <c r="B932" s="64"/>
      <c r="C932" s="64"/>
      <c r="D932" s="64"/>
      <c r="E932" s="64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  <c r="Z932" s="96"/>
      <c r="AA932" s="96"/>
      <c r="AB932" s="96"/>
      <c r="AC932" s="96"/>
      <c r="AD932" s="96"/>
      <c r="AE932" s="64"/>
      <c r="AF932" s="64"/>
      <c r="AG932" s="64"/>
      <c r="AH932" s="64"/>
      <c r="AI932" s="64"/>
      <c r="AJ932" s="64"/>
      <c r="AK932" s="64"/>
      <c r="AL932" s="64"/>
      <c r="AM932" s="64"/>
      <c r="AN932" s="64"/>
      <c r="AO932" s="64"/>
      <c r="AP932" s="64"/>
      <c r="AQ932" s="64"/>
      <c r="AR932" s="64"/>
      <c r="AS932" s="64"/>
      <c r="AT932" s="64"/>
      <c r="AU932" s="64"/>
      <c r="AV932" s="64"/>
      <c r="AW932" s="64"/>
    </row>
    <row r="933" spans="1:49" ht="14.25" customHeight="1" x14ac:dyDescent="0.25">
      <c r="A933" s="64"/>
      <c r="B933" s="64"/>
      <c r="C933" s="64"/>
      <c r="D933" s="64"/>
      <c r="E933" s="64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  <c r="Z933" s="96"/>
      <c r="AA933" s="96"/>
      <c r="AB933" s="96"/>
      <c r="AC933" s="96"/>
      <c r="AD933" s="96"/>
      <c r="AE933" s="64"/>
      <c r="AF933" s="64"/>
      <c r="AG933" s="64"/>
      <c r="AH933" s="64"/>
      <c r="AI933" s="64"/>
      <c r="AJ933" s="64"/>
      <c r="AK933" s="64"/>
      <c r="AL933" s="64"/>
      <c r="AM933" s="64"/>
      <c r="AN933" s="64"/>
      <c r="AO933" s="64"/>
      <c r="AP933" s="64"/>
      <c r="AQ933" s="64"/>
      <c r="AR933" s="64"/>
      <c r="AS933" s="64"/>
      <c r="AT933" s="64"/>
      <c r="AU933" s="64"/>
      <c r="AV933" s="64"/>
      <c r="AW933" s="64"/>
    </row>
    <row r="934" spans="1:49" ht="14.25" customHeight="1" x14ac:dyDescent="0.25">
      <c r="A934" s="64"/>
      <c r="B934" s="64"/>
      <c r="C934" s="64"/>
      <c r="D934" s="64"/>
      <c r="E934" s="64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  <c r="Z934" s="96"/>
      <c r="AA934" s="96"/>
      <c r="AB934" s="96"/>
      <c r="AC934" s="96"/>
      <c r="AD934" s="96"/>
      <c r="AE934" s="64"/>
      <c r="AF934" s="64"/>
      <c r="AG934" s="64"/>
      <c r="AH934" s="64"/>
      <c r="AI934" s="64"/>
      <c r="AJ934" s="64"/>
      <c r="AK934" s="64"/>
      <c r="AL934" s="64"/>
      <c r="AM934" s="64"/>
      <c r="AN934" s="64"/>
      <c r="AO934" s="64"/>
      <c r="AP934" s="64"/>
      <c r="AQ934" s="64"/>
      <c r="AR934" s="64"/>
      <c r="AS934" s="64"/>
      <c r="AT934" s="64"/>
      <c r="AU934" s="64"/>
      <c r="AV934" s="64"/>
      <c r="AW934" s="64"/>
    </row>
    <row r="935" spans="1:49" ht="14.25" customHeight="1" x14ac:dyDescent="0.25">
      <c r="A935" s="64"/>
      <c r="B935" s="64"/>
      <c r="C935" s="64"/>
      <c r="D935" s="64"/>
      <c r="E935" s="64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  <c r="Z935" s="96"/>
      <c r="AA935" s="96"/>
      <c r="AB935" s="96"/>
      <c r="AC935" s="96"/>
      <c r="AD935" s="96"/>
      <c r="AE935" s="64"/>
      <c r="AF935" s="64"/>
      <c r="AG935" s="64"/>
      <c r="AH935" s="64"/>
      <c r="AI935" s="64"/>
      <c r="AJ935" s="64"/>
      <c r="AK935" s="64"/>
      <c r="AL935" s="64"/>
      <c r="AM935" s="64"/>
      <c r="AN935" s="64"/>
      <c r="AO935" s="64"/>
      <c r="AP935" s="64"/>
      <c r="AQ935" s="64"/>
      <c r="AR935" s="64"/>
      <c r="AS935" s="64"/>
      <c r="AT935" s="64"/>
      <c r="AU935" s="64"/>
      <c r="AV935" s="64"/>
      <c r="AW935" s="64"/>
    </row>
    <row r="936" spans="1:49" ht="14.25" customHeight="1" x14ac:dyDescent="0.25">
      <c r="A936" s="64"/>
      <c r="B936" s="64"/>
      <c r="C936" s="64"/>
      <c r="D936" s="64"/>
      <c r="E936" s="64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  <c r="Z936" s="96"/>
      <c r="AA936" s="96"/>
      <c r="AB936" s="96"/>
      <c r="AC936" s="96"/>
      <c r="AD936" s="96"/>
      <c r="AE936" s="64"/>
      <c r="AF936" s="64"/>
      <c r="AG936" s="64"/>
      <c r="AH936" s="64"/>
      <c r="AI936" s="64"/>
      <c r="AJ936" s="64"/>
      <c r="AK936" s="64"/>
      <c r="AL936" s="64"/>
      <c r="AM936" s="64"/>
      <c r="AN936" s="64"/>
      <c r="AO936" s="64"/>
      <c r="AP936" s="64"/>
      <c r="AQ936" s="64"/>
      <c r="AR936" s="64"/>
      <c r="AS936" s="64"/>
      <c r="AT936" s="64"/>
      <c r="AU936" s="64"/>
      <c r="AV936" s="64"/>
      <c r="AW936" s="64"/>
    </row>
    <row r="937" spans="1:49" ht="14.25" customHeight="1" x14ac:dyDescent="0.25">
      <c r="A937" s="64"/>
      <c r="B937" s="64"/>
      <c r="C937" s="64"/>
      <c r="D937" s="64"/>
      <c r="E937" s="64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  <c r="Z937" s="96"/>
      <c r="AA937" s="96"/>
      <c r="AB937" s="96"/>
      <c r="AC937" s="96"/>
      <c r="AD937" s="96"/>
      <c r="AE937" s="64"/>
      <c r="AF937" s="64"/>
      <c r="AG937" s="64"/>
      <c r="AH937" s="64"/>
      <c r="AI937" s="64"/>
      <c r="AJ937" s="64"/>
      <c r="AK937" s="64"/>
      <c r="AL937" s="64"/>
      <c r="AM937" s="64"/>
      <c r="AN937" s="64"/>
      <c r="AO937" s="64"/>
      <c r="AP937" s="64"/>
      <c r="AQ937" s="64"/>
      <c r="AR937" s="64"/>
      <c r="AS937" s="64"/>
      <c r="AT937" s="64"/>
      <c r="AU937" s="64"/>
      <c r="AV937" s="64"/>
      <c r="AW937" s="64"/>
    </row>
    <row r="938" spans="1:49" ht="14.25" customHeight="1" x14ac:dyDescent="0.25">
      <c r="A938" s="64"/>
      <c r="B938" s="64"/>
      <c r="C938" s="64"/>
      <c r="D938" s="64"/>
      <c r="E938" s="64"/>
      <c r="F938" s="96"/>
      <c r="G938" s="96"/>
      <c r="H938" s="96"/>
      <c r="I938" s="96"/>
      <c r="J938" s="96"/>
      <c r="K938" s="96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  <c r="Z938" s="96"/>
      <c r="AA938" s="96"/>
      <c r="AB938" s="96"/>
      <c r="AC938" s="96"/>
      <c r="AD938" s="96"/>
      <c r="AE938" s="64"/>
      <c r="AF938" s="64"/>
      <c r="AG938" s="64"/>
      <c r="AH938" s="64"/>
      <c r="AI938" s="64"/>
      <c r="AJ938" s="64"/>
      <c r="AK938" s="64"/>
      <c r="AL938" s="64"/>
      <c r="AM938" s="64"/>
      <c r="AN938" s="64"/>
      <c r="AO938" s="64"/>
      <c r="AP938" s="64"/>
      <c r="AQ938" s="64"/>
      <c r="AR938" s="64"/>
      <c r="AS938" s="64"/>
      <c r="AT938" s="64"/>
      <c r="AU938" s="64"/>
      <c r="AV938" s="64"/>
      <c r="AW938" s="64"/>
    </row>
    <row r="939" spans="1:49" ht="14.25" customHeight="1" x14ac:dyDescent="0.25">
      <c r="A939" s="64"/>
      <c r="B939" s="64"/>
      <c r="C939" s="64"/>
      <c r="D939" s="64"/>
      <c r="E939" s="64"/>
      <c r="F939" s="96"/>
      <c r="G939" s="96"/>
      <c r="H939" s="96"/>
      <c r="I939" s="96"/>
      <c r="J939" s="96"/>
      <c r="K939" s="96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  <c r="Z939" s="96"/>
      <c r="AA939" s="96"/>
      <c r="AB939" s="96"/>
      <c r="AC939" s="96"/>
      <c r="AD939" s="96"/>
      <c r="AE939" s="64"/>
      <c r="AF939" s="64"/>
      <c r="AG939" s="64"/>
      <c r="AH939" s="64"/>
      <c r="AI939" s="64"/>
      <c r="AJ939" s="64"/>
      <c r="AK939" s="64"/>
      <c r="AL939" s="64"/>
      <c r="AM939" s="64"/>
      <c r="AN939" s="64"/>
      <c r="AO939" s="64"/>
      <c r="AP939" s="64"/>
      <c r="AQ939" s="64"/>
      <c r="AR939" s="64"/>
      <c r="AS939" s="64"/>
      <c r="AT939" s="64"/>
      <c r="AU939" s="64"/>
      <c r="AV939" s="64"/>
      <c r="AW939" s="64"/>
    </row>
    <row r="940" spans="1:49" ht="14.25" customHeight="1" x14ac:dyDescent="0.25">
      <c r="A940" s="64"/>
      <c r="B940" s="64"/>
      <c r="C940" s="64"/>
      <c r="D940" s="64"/>
      <c r="E940" s="64"/>
      <c r="F940" s="96"/>
      <c r="G940" s="96"/>
      <c r="H940" s="96"/>
      <c r="I940" s="96"/>
      <c r="J940" s="96"/>
      <c r="K940" s="96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  <c r="Z940" s="96"/>
      <c r="AA940" s="96"/>
      <c r="AB940" s="96"/>
      <c r="AC940" s="96"/>
      <c r="AD940" s="96"/>
      <c r="AE940" s="64"/>
      <c r="AF940" s="64"/>
      <c r="AG940" s="64"/>
      <c r="AH940" s="64"/>
      <c r="AI940" s="64"/>
      <c r="AJ940" s="64"/>
      <c r="AK940" s="64"/>
      <c r="AL940" s="64"/>
      <c r="AM940" s="64"/>
      <c r="AN940" s="64"/>
      <c r="AO940" s="64"/>
      <c r="AP940" s="64"/>
      <c r="AQ940" s="64"/>
      <c r="AR940" s="64"/>
      <c r="AS940" s="64"/>
      <c r="AT940" s="64"/>
      <c r="AU940" s="64"/>
      <c r="AV940" s="64"/>
      <c r="AW940" s="64"/>
    </row>
    <row r="941" spans="1:49" ht="14.25" customHeight="1" x14ac:dyDescent="0.25">
      <c r="A941" s="64"/>
      <c r="B941" s="64"/>
      <c r="C941" s="64"/>
      <c r="D941" s="64"/>
      <c r="E941" s="64"/>
      <c r="F941" s="96"/>
      <c r="G941" s="96"/>
      <c r="H941" s="96"/>
      <c r="I941" s="96"/>
      <c r="J941" s="96"/>
      <c r="K941" s="96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  <c r="Z941" s="96"/>
      <c r="AA941" s="96"/>
      <c r="AB941" s="96"/>
      <c r="AC941" s="96"/>
      <c r="AD941" s="96"/>
      <c r="AE941" s="64"/>
      <c r="AF941" s="64"/>
      <c r="AG941" s="64"/>
      <c r="AH941" s="64"/>
      <c r="AI941" s="64"/>
      <c r="AJ941" s="64"/>
      <c r="AK941" s="64"/>
      <c r="AL941" s="64"/>
      <c r="AM941" s="64"/>
      <c r="AN941" s="64"/>
      <c r="AO941" s="64"/>
      <c r="AP941" s="64"/>
      <c r="AQ941" s="64"/>
      <c r="AR941" s="64"/>
      <c r="AS941" s="64"/>
      <c r="AT941" s="64"/>
      <c r="AU941" s="64"/>
      <c r="AV941" s="64"/>
      <c r="AW941" s="64"/>
    </row>
    <row r="942" spans="1:49" ht="14.25" customHeight="1" x14ac:dyDescent="0.25">
      <c r="A942" s="64"/>
      <c r="B942" s="64"/>
      <c r="C942" s="64"/>
      <c r="D942" s="64"/>
      <c r="E942" s="64"/>
      <c r="F942" s="96"/>
      <c r="G942" s="96"/>
      <c r="H942" s="96"/>
      <c r="I942" s="96"/>
      <c r="J942" s="96"/>
      <c r="K942" s="96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  <c r="Z942" s="96"/>
      <c r="AA942" s="96"/>
      <c r="AB942" s="96"/>
      <c r="AC942" s="96"/>
      <c r="AD942" s="96"/>
      <c r="AE942" s="64"/>
      <c r="AF942" s="64"/>
      <c r="AG942" s="64"/>
      <c r="AH942" s="64"/>
      <c r="AI942" s="64"/>
      <c r="AJ942" s="64"/>
      <c r="AK942" s="64"/>
      <c r="AL942" s="64"/>
      <c r="AM942" s="64"/>
      <c r="AN942" s="64"/>
      <c r="AO942" s="64"/>
      <c r="AP942" s="64"/>
      <c r="AQ942" s="64"/>
      <c r="AR942" s="64"/>
      <c r="AS942" s="64"/>
      <c r="AT942" s="64"/>
      <c r="AU942" s="64"/>
      <c r="AV942" s="64"/>
      <c r="AW942" s="64"/>
    </row>
    <row r="943" spans="1:49" ht="14.25" customHeight="1" x14ac:dyDescent="0.25">
      <c r="A943" s="64"/>
      <c r="B943" s="64"/>
      <c r="C943" s="64"/>
      <c r="D943" s="64"/>
      <c r="E943" s="64"/>
      <c r="F943" s="96"/>
      <c r="G943" s="96"/>
      <c r="H943" s="96"/>
      <c r="I943" s="96"/>
      <c r="J943" s="96"/>
      <c r="K943" s="96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  <c r="Z943" s="96"/>
      <c r="AA943" s="96"/>
      <c r="AB943" s="96"/>
      <c r="AC943" s="96"/>
      <c r="AD943" s="96"/>
      <c r="AE943" s="64"/>
      <c r="AF943" s="64"/>
      <c r="AG943" s="64"/>
      <c r="AH943" s="64"/>
      <c r="AI943" s="64"/>
      <c r="AJ943" s="64"/>
      <c r="AK943" s="64"/>
      <c r="AL943" s="64"/>
      <c r="AM943" s="64"/>
      <c r="AN943" s="64"/>
      <c r="AO943" s="64"/>
      <c r="AP943" s="64"/>
      <c r="AQ943" s="64"/>
      <c r="AR943" s="64"/>
      <c r="AS943" s="64"/>
      <c r="AT943" s="64"/>
      <c r="AU943" s="64"/>
      <c r="AV943" s="64"/>
      <c r="AW943" s="64"/>
    </row>
    <row r="944" spans="1:49" ht="14.25" customHeight="1" x14ac:dyDescent="0.25">
      <c r="A944" s="64"/>
      <c r="B944" s="64"/>
      <c r="C944" s="64"/>
      <c r="D944" s="64"/>
      <c r="E944" s="64"/>
      <c r="F944" s="96"/>
      <c r="G944" s="96"/>
      <c r="H944" s="96"/>
      <c r="I944" s="96"/>
      <c r="J944" s="96"/>
      <c r="K944" s="96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  <c r="Z944" s="96"/>
      <c r="AA944" s="96"/>
      <c r="AB944" s="96"/>
      <c r="AC944" s="96"/>
      <c r="AD944" s="96"/>
      <c r="AE944" s="64"/>
      <c r="AF944" s="64"/>
      <c r="AG944" s="64"/>
      <c r="AH944" s="64"/>
      <c r="AI944" s="64"/>
      <c r="AJ944" s="64"/>
      <c r="AK944" s="64"/>
      <c r="AL944" s="64"/>
      <c r="AM944" s="64"/>
      <c r="AN944" s="64"/>
      <c r="AO944" s="64"/>
      <c r="AP944" s="64"/>
      <c r="AQ944" s="64"/>
      <c r="AR944" s="64"/>
      <c r="AS944" s="64"/>
      <c r="AT944" s="64"/>
      <c r="AU944" s="64"/>
      <c r="AV944" s="64"/>
      <c r="AW944" s="64"/>
    </row>
    <row r="945" spans="1:49" ht="14.25" customHeight="1" x14ac:dyDescent="0.25">
      <c r="A945" s="64"/>
      <c r="B945" s="64"/>
      <c r="C945" s="64"/>
      <c r="D945" s="64"/>
      <c r="E945" s="64"/>
      <c r="F945" s="96"/>
      <c r="G945" s="96"/>
      <c r="H945" s="96"/>
      <c r="I945" s="96"/>
      <c r="J945" s="96"/>
      <c r="K945" s="96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  <c r="Z945" s="96"/>
      <c r="AA945" s="96"/>
      <c r="AB945" s="96"/>
      <c r="AC945" s="96"/>
      <c r="AD945" s="96"/>
      <c r="AE945" s="64"/>
      <c r="AF945" s="64"/>
      <c r="AG945" s="64"/>
      <c r="AH945" s="64"/>
      <c r="AI945" s="64"/>
      <c r="AJ945" s="64"/>
      <c r="AK945" s="64"/>
      <c r="AL945" s="64"/>
      <c r="AM945" s="64"/>
      <c r="AN945" s="64"/>
      <c r="AO945" s="64"/>
      <c r="AP945" s="64"/>
      <c r="AQ945" s="64"/>
      <c r="AR945" s="64"/>
      <c r="AS945" s="64"/>
      <c r="AT945" s="64"/>
      <c r="AU945" s="64"/>
      <c r="AV945" s="64"/>
      <c r="AW945" s="64"/>
    </row>
    <row r="946" spans="1:49" ht="14.25" customHeight="1" x14ac:dyDescent="0.25">
      <c r="A946" s="64"/>
      <c r="B946" s="64"/>
      <c r="C946" s="64"/>
      <c r="D946" s="64"/>
      <c r="E946" s="64"/>
      <c r="F946" s="96"/>
      <c r="G946" s="96"/>
      <c r="H946" s="96"/>
      <c r="I946" s="96"/>
      <c r="J946" s="96"/>
      <c r="K946" s="96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  <c r="Z946" s="96"/>
      <c r="AA946" s="96"/>
      <c r="AB946" s="96"/>
      <c r="AC946" s="96"/>
      <c r="AD946" s="96"/>
      <c r="AE946" s="64"/>
      <c r="AF946" s="64"/>
      <c r="AG946" s="64"/>
      <c r="AH946" s="64"/>
      <c r="AI946" s="64"/>
      <c r="AJ946" s="64"/>
      <c r="AK946" s="64"/>
      <c r="AL946" s="64"/>
      <c r="AM946" s="64"/>
      <c r="AN946" s="64"/>
      <c r="AO946" s="64"/>
      <c r="AP946" s="64"/>
      <c r="AQ946" s="64"/>
      <c r="AR946" s="64"/>
      <c r="AS946" s="64"/>
      <c r="AT946" s="64"/>
      <c r="AU946" s="64"/>
      <c r="AV946" s="64"/>
      <c r="AW946" s="64"/>
    </row>
    <row r="947" spans="1:49" ht="14.25" customHeight="1" x14ac:dyDescent="0.25">
      <c r="A947" s="64"/>
      <c r="B947" s="64"/>
      <c r="C947" s="64"/>
      <c r="D947" s="64"/>
      <c r="E947" s="64"/>
      <c r="F947" s="96"/>
      <c r="G947" s="96"/>
      <c r="H947" s="96"/>
      <c r="I947" s="96"/>
      <c r="J947" s="96"/>
      <c r="K947" s="96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  <c r="Z947" s="96"/>
      <c r="AA947" s="96"/>
      <c r="AB947" s="96"/>
      <c r="AC947" s="96"/>
      <c r="AD947" s="96"/>
      <c r="AE947" s="64"/>
      <c r="AF947" s="64"/>
      <c r="AG947" s="64"/>
      <c r="AH947" s="64"/>
      <c r="AI947" s="64"/>
      <c r="AJ947" s="64"/>
      <c r="AK947" s="64"/>
      <c r="AL947" s="64"/>
      <c r="AM947" s="64"/>
      <c r="AN947" s="64"/>
      <c r="AO947" s="64"/>
      <c r="AP947" s="64"/>
      <c r="AQ947" s="64"/>
      <c r="AR947" s="64"/>
      <c r="AS947" s="64"/>
      <c r="AT947" s="64"/>
      <c r="AU947" s="64"/>
      <c r="AV947" s="64"/>
      <c r="AW947" s="64"/>
    </row>
    <row r="948" spans="1:49" ht="14.25" customHeight="1" x14ac:dyDescent="0.25">
      <c r="A948" s="64"/>
      <c r="B948" s="64"/>
      <c r="C948" s="64"/>
      <c r="D948" s="64"/>
      <c r="E948" s="64"/>
      <c r="F948" s="96"/>
      <c r="G948" s="96"/>
      <c r="H948" s="96"/>
      <c r="I948" s="96"/>
      <c r="J948" s="96"/>
      <c r="K948" s="96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  <c r="Z948" s="96"/>
      <c r="AA948" s="96"/>
      <c r="AB948" s="96"/>
      <c r="AC948" s="96"/>
      <c r="AD948" s="96"/>
      <c r="AE948" s="64"/>
      <c r="AF948" s="64"/>
      <c r="AG948" s="64"/>
      <c r="AH948" s="64"/>
      <c r="AI948" s="64"/>
      <c r="AJ948" s="64"/>
      <c r="AK948" s="64"/>
      <c r="AL948" s="64"/>
      <c r="AM948" s="64"/>
      <c r="AN948" s="64"/>
      <c r="AO948" s="64"/>
      <c r="AP948" s="64"/>
      <c r="AQ948" s="64"/>
      <c r="AR948" s="64"/>
      <c r="AS948" s="64"/>
      <c r="AT948" s="64"/>
      <c r="AU948" s="64"/>
      <c r="AV948" s="64"/>
      <c r="AW948" s="64"/>
    </row>
    <row r="949" spans="1:49" ht="14.25" customHeight="1" x14ac:dyDescent="0.25">
      <c r="A949" s="64"/>
      <c r="B949" s="64"/>
      <c r="C949" s="64"/>
      <c r="D949" s="64"/>
      <c r="E949" s="64"/>
      <c r="F949" s="96"/>
      <c r="G949" s="96"/>
      <c r="H949" s="96"/>
      <c r="I949" s="96"/>
      <c r="J949" s="96"/>
      <c r="K949" s="96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  <c r="Z949" s="96"/>
      <c r="AA949" s="96"/>
      <c r="AB949" s="96"/>
      <c r="AC949" s="96"/>
      <c r="AD949" s="96"/>
      <c r="AE949" s="64"/>
      <c r="AF949" s="64"/>
      <c r="AG949" s="64"/>
      <c r="AH949" s="64"/>
      <c r="AI949" s="64"/>
      <c r="AJ949" s="64"/>
      <c r="AK949" s="64"/>
      <c r="AL949" s="64"/>
      <c r="AM949" s="64"/>
      <c r="AN949" s="64"/>
      <c r="AO949" s="64"/>
      <c r="AP949" s="64"/>
      <c r="AQ949" s="64"/>
      <c r="AR949" s="64"/>
      <c r="AS949" s="64"/>
      <c r="AT949" s="64"/>
      <c r="AU949" s="64"/>
      <c r="AV949" s="64"/>
      <c r="AW949" s="64"/>
    </row>
    <row r="950" spans="1:49" ht="14.25" customHeight="1" x14ac:dyDescent="0.25">
      <c r="A950" s="64"/>
      <c r="B950" s="64"/>
      <c r="C950" s="64"/>
      <c r="D950" s="64"/>
      <c r="E950" s="64"/>
      <c r="F950" s="96"/>
      <c r="G950" s="96"/>
      <c r="H950" s="96"/>
      <c r="I950" s="96"/>
      <c r="J950" s="96"/>
      <c r="K950" s="96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  <c r="Z950" s="96"/>
      <c r="AA950" s="96"/>
      <c r="AB950" s="96"/>
      <c r="AC950" s="96"/>
      <c r="AD950" s="96"/>
      <c r="AE950" s="64"/>
      <c r="AF950" s="64"/>
      <c r="AG950" s="64"/>
      <c r="AH950" s="64"/>
      <c r="AI950" s="64"/>
      <c r="AJ950" s="64"/>
      <c r="AK950" s="64"/>
      <c r="AL950" s="64"/>
      <c r="AM950" s="64"/>
      <c r="AN950" s="64"/>
      <c r="AO950" s="64"/>
      <c r="AP950" s="64"/>
      <c r="AQ950" s="64"/>
      <c r="AR950" s="64"/>
      <c r="AS950" s="64"/>
      <c r="AT950" s="64"/>
      <c r="AU950" s="64"/>
      <c r="AV950" s="64"/>
      <c r="AW950" s="64"/>
    </row>
    <row r="951" spans="1:49" ht="14.25" customHeight="1" x14ac:dyDescent="0.25">
      <c r="A951" s="64"/>
      <c r="B951" s="64"/>
      <c r="C951" s="64"/>
      <c r="D951" s="64"/>
      <c r="E951" s="64"/>
      <c r="F951" s="96"/>
      <c r="G951" s="96"/>
      <c r="H951" s="96"/>
      <c r="I951" s="96"/>
      <c r="J951" s="96"/>
      <c r="K951" s="96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  <c r="Z951" s="96"/>
      <c r="AA951" s="96"/>
      <c r="AB951" s="96"/>
      <c r="AC951" s="96"/>
      <c r="AD951" s="96"/>
      <c r="AE951" s="64"/>
      <c r="AF951" s="64"/>
      <c r="AG951" s="64"/>
      <c r="AH951" s="64"/>
      <c r="AI951" s="64"/>
      <c r="AJ951" s="64"/>
      <c r="AK951" s="64"/>
      <c r="AL951" s="64"/>
      <c r="AM951" s="64"/>
      <c r="AN951" s="64"/>
      <c r="AO951" s="64"/>
      <c r="AP951" s="64"/>
      <c r="AQ951" s="64"/>
      <c r="AR951" s="64"/>
      <c r="AS951" s="64"/>
      <c r="AT951" s="64"/>
      <c r="AU951" s="64"/>
      <c r="AV951" s="64"/>
      <c r="AW951" s="64"/>
    </row>
    <row r="952" spans="1:49" ht="14.25" customHeight="1" x14ac:dyDescent="0.25">
      <c r="A952" s="64"/>
      <c r="B952" s="64"/>
      <c r="C952" s="64"/>
      <c r="D952" s="64"/>
      <c r="E952" s="64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  <c r="Z952" s="96"/>
      <c r="AA952" s="96"/>
      <c r="AB952" s="96"/>
      <c r="AC952" s="96"/>
      <c r="AD952" s="96"/>
      <c r="AE952" s="64"/>
      <c r="AF952" s="64"/>
      <c r="AG952" s="64"/>
      <c r="AH952" s="64"/>
      <c r="AI952" s="64"/>
      <c r="AJ952" s="64"/>
      <c r="AK952" s="64"/>
      <c r="AL952" s="64"/>
      <c r="AM952" s="64"/>
      <c r="AN952" s="64"/>
      <c r="AO952" s="64"/>
      <c r="AP952" s="64"/>
      <c r="AQ952" s="64"/>
      <c r="AR952" s="64"/>
      <c r="AS952" s="64"/>
      <c r="AT952" s="64"/>
      <c r="AU952" s="64"/>
      <c r="AV952" s="64"/>
      <c r="AW952" s="64"/>
    </row>
    <row r="953" spans="1:49" ht="14.25" customHeight="1" x14ac:dyDescent="0.25">
      <c r="A953" s="64"/>
      <c r="B953" s="64"/>
      <c r="C953" s="64"/>
      <c r="D953" s="64"/>
      <c r="E953" s="64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  <c r="Z953" s="96"/>
      <c r="AA953" s="96"/>
      <c r="AB953" s="96"/>
      <c r="AC953" s="96"/>
      <c r="AD953" s="96"/>
      <c r="AE953" s="64"/>
      <c r="AF953" s="64"/>
      <c r="AG953" s="64"/>
      <c r="AH953" s="64"/>
      <c r="AI953" s="64"/>
      <c r="AJ953" s="64"/>
      <c r="AK953" s="64"/>
      <c r="AL953" s="64"/>
      <c r="AM953" s="64"/>
      <c r="AN953" s="64"/>
      <c r="AO953" s="64"/>
      <c r="AP953" s="64"/>
      <c r="AQ953" s="64"/>
      <c r="AR953" s="64"/>
      <c r="AS953" s="64"/>
      <c r="AT953" s="64"/>
      <c r="AU953" s="64"/>
      <c r="AV953" s="64"/>
      <c r="AW953" s="64"/>
    </row>
    <row r="954" spans="1:49" ht="14.25" customHeight="1" x14ac:dyDescent="0.25">
      <c r="A954" s="64"/>
      <c r="B954" s="64"/>
      <c r="C954" s="64"/>
      <c r="D954" s="64"/>
      <c r="E954" s="64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  <c r="Z954" s="96"/>
      <c r="AA954" s="96"/>
      <c r="AB954" s="96"/>
      <c r="AC954" s="96"/>
      <c r="AD954" s="96"/>
      <c r="AE954" s="64"/>
      <c r="AF954" s="64"/>
      <c r="AG954" s="64"/>
      <c r="AH954" s="64"/>
      <c r="AI954" s="64"/>
      <c r="AJ954" s="64"/>
      <c r="AK954" s="64"/>
      <c r="AL954" s="64"/>
      <c r="AM954" s="64"/>
      <c r="AN954" s="64"/>
      <c r="AO954" s="64"/>
      <c r="AP954" s="64"/>
      <c r="AQ954" s="64"/>
      <c r="AR954" s="64"/>
      <c r="AS954" s="64"/>
      <c r="AT954" s="64"/>
      <c r="AU954" s="64"/>
      <c r="AV954" s="64"/>
      <c r="AW954" s="64"/>
    </row>
    <row r="955" spans="1:49" ht="14.25" customHeight="1" x14ac:dyDescent="0.25">
      <c r="A955" s="64"/>
      <c r="B955" s="64"/>
      <c r="C955" s="64"/>
      <c r="D955" s="64"/>
      <c r="E955" s="64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  <c r="Z955" s="96"/>
      <c r="AA955" s="96"/>
      <c r="AB955" s="96"/>
      <c r="AC955" s="96"/>
      <c r="AD955" s="96"/>
      <c r="AE955" s="64"/>
      <c r="AF955" s="64"/>
      <c r="AG955" s="64"/>
      <c r="AH955" s="64"/>
      <c r="AI955" s="64"/>
      <c r="AJ955" s="64"/>
      <c r="AK955" s="64"/>
      <c r="AL955" s="64"/>
      <c r="AM955" s="64"/>
      <c r="AN955" s="64"/>
      <c r="AO955" s="64"/>
      <c r="AP955" s="64"/>
      <c r="AQ955" s="64"/>
      <c r="AR955" s="64"/>
      <c r="AS955" s="64"/>
      <c r="AT955" s="64"/>
      <c r="AU955" s="64"/>
      <c r="AV955" s="64"/>
      <c r="AW955" s="64"/>
    </row>
    <row r="956" spans="1:49" ht="14.25" customHeight="1" x14ac:dyDescent="0.25">
      <c r="A956" s="64"/>
      <c r="B956" s="64"/>
      <c r="C956" s="64"/>
      <c r="D956" s="64"/>
      <c r="E956" s="64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  <c r="Z956" s="96"/>
      <c r="AA956" s="96"/>
      <c r="AB956" s="96"/>
      <c r="AC956" s="96"/>
      <c r="AD956" s="96"/>
      <c r="AE956" s="64"/>
      <c r="AF956" s="64"/>
      <c r="AG956" s="64"/>
      <c r="AH956" s="64"/>
      <c r="AI956" s="64"/>
      <c r="AJ956" s="64"/>
      <c r="AK956" s="64"/>
      <c r="AL956" s="64"/>
      <c r="AM956" s="64"/>
      <c r="AN956" s="64"/>
      <c r="AO956" s="64"/>
      <c r="AP956" s="64"/>
      <c r="AQ956" s="64"/>
      <c r="AR956" s="64"/>
      <c r="AS956" s="64"/>
      <c r="AT956" s="64"/>
      <c r="AU956" s="64"/>
      <c r="AV956" s="64"/>
      <c r="AW956" s="64"/>
    </row>
    <row r="957" spans="1:49" ht="14.25" customHeight="1" x14ac:dyDescent="0.25">
      <c r="A957" s="64"/>
      <c r="B957" s="64"/>
      <c r="C957" s="64"/>
      <c r="D957" s="64"/>
      <c r="E957" s="64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  <c r="Z957" s="96"/>
      <c r="AA957" s="96"/>
      <c r="AB957" s="96"/>
      <c r="AC957" s="96"/>
      <c r="AD957" s="96"/>
      <c r="AE957" s="64"/>
      <c r="AF957" s="64"/>
      <c r="AG957" s="64"/>
      <c r="AH957" s="64"/>
      <c r="AI957" s="64"/>
      <c r="AJ957" s="64"/>
      <c r="AK957" s="64"/>
      <c r="AL957" s="64"/>
      <c r="AM957" s="64"/>
      <c r="AN957" s="64"/>
      <c r="AO957" s="64"/>
      <c r="AP957" s="64"/>
      <c r="AQ957" s="64"/>
      <c r="AR957" s="64"/>
      <c r="AS957" s="64"/>
      <c r="AT957" s="64"/>
      <c r="AU957" s="64"/>
      <c r="AV957" s="64"/>
      <c r="AW957" s="64"/>
    </row>
    <row r="958" spans="1:49" ht="14.25" customHeight="1" x14ac:dyDescent="0.25">
      <c r="A958" s="64"/>
      <c r="B958" s="64"/>
      <c r="C958" s="64"/>
      <c r="D958" s="64"/>
      <c r="E958" s="64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  <c r="Z958" s="96"/>
      <c r="AA958" s="96"/>
      <c r="AB958" s="96"/>
      <c r="AC958" s="96"/>
      <c r="AD958" s="96"/>
      <c r="AE958" s="64"/>
      <c r="AF958" s="64"/>
      <c r="AG958" s="64"/>
      <c r="AH958" s="64"/>
      <c r="AI958" s="64"/>
      <c r="AJ958" s="64"/>
      <c r="AK958" s="64"/>
      <c r="AL958" s="64"/>
      <c r="AM958" s="64"/>
      <c r="AN958" s="64"/>
      <c r="AO958" s="64"/>
      <c r="AP958" s="64"/>
      <c r="AQ958" s="64"/>
      <c r="AR958" s="64"/>
      <c r="AS958" s="64"/>
      <c r="AT958" s="64"/>
      <c r="AU958" s="64"/>
      <c r="AV958" s="64"/>
      <c r="AW958" s="64"/>
    </row>
    <row r="959" spans="1:49" ht="14.25" customHeight="1" x14ac:dyDescent="0.25">
      <c r="A959" s="64"/>
      <c r="B959" s="64"/>
      <c r="C959" s="64"/>
      <c r="D959" s="64"/>
      <c r="E959" s="64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  <c r="Z959" s="96"/>
      <c r="AA959" s="96"/>
      <c r="AB959" s="96"/>
      <c r="AC959" s="96"/>
      <c r="AD959" s="96"/>
      <c r="AE959" s="64"/>
      <c r="AF959" s="64"/>
      <c r="AG959" s="64"/>
      <c r="AH959" s="64"/>
      <c r="AI959" s="64"/>
      <c r="AJ959" s="64"/>
      <c r="AK959" s="64"/>
      <c r="AL959" s="64"/>
      <c r="AM959" s="64"/>
      <c r="AN959" s="64"/>
      <c r="AO959" s="64"/>
      <c r="AP959" s="64"/>
      <c r="AQ959" s="64"/>
      <c r="AR959" s="64"/>
      <c r="AS959" s="64"/>
      <c r="AT959" s="64"/>
      <c r="AU959" s="64"/>
      <c r="AV959" s="64"/>
      <c r="AW959" s="64"/>
    </row>
    <row r="960" spans="1:49" ht="14.25" customHeight="1" x14ac:dyDescent="0.25">
      <c r="A960" s="64"/>
      <c r="B960" s="64"/>
      <c r="C960" s="64"/>
      <c r="D960" s="64"/>
      <c r="E960" s="64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  <c r="Z960" s="96"/>
      <c r="AA960" s="96"/>
      <c r="AB960" s="96"/>
      <c r="AC960" s="96"/>
      <c r="AD960" s="96"/>
      <c r="AE960" s="64"/>
      <c r="AF960" s="64"/>
      <c r="AG960" s="64"/>
      <c r="AH960" s="64"/>
      <c r="AI960" s="64"/>
      <c r="AJ960" s="64"/>
      <c r="AK960" s="64"/>
      <c r="AL960" s="64"/>
      <c r="AM960" s="64"/>
      <c r="AN960" s="64"/>
      <c r="AO960" s="64"/>
      <c r="AP960" s="64"/>
      <c r="AQ960" s="64"/>
      <c r="AR960" s="64"/>
      <c r="AS960" s="64"/>
      <c r="AT960" s="64"/>
      <c r="AU960" s="64"/>
      <c r="AV960" s="64"/>
      <c r="AW960" s="64"/>
    </row>
    <row r="961" spans="1:49" ht="14.25" customHeight="1" x14ac:dyDescent="0.25">
      <c r="A961" s="64"/>
      <c r="B961" s="64"/>
      <c r="C961" s="64"/>
      <c r="D961" s="64"/>
      <c r="E961" s="64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  <c r="Z961" s="96"/>
      <c r="AA961" s="96"/>
      <c r="AB961" s="96"/>
      <c r="AC961" s="96"/>
      <c r="AD961" s="96"/>
      <c r="AE961" s="64"/>
      <c r="AF961" s="64"/>
      <c r="AG961" s="64"/>
      <c r="AH961" s="64"/>
      <c r="AI961" s="64"/>
      <c r="AJ961" s="64"/>
      <c r="AK961" s="64"/>
      <c r="AL961" s="64"/>
      <c r="AM961" s="64"/>
      <c r="AN961" s="64"/>
      <c r="AO961" s="64"/>
      <c r="AP961" s="64"/>
      <c r="AQ961" s="64"/>
      <c r="AR961" s="64"/>
      <c r="AS961" s="64"/>
      <c r="AT961" s="64"/>
      <c r="AU961" s="64"/>
      <c r="AV961" s="64"/>
      <c r="AW961" s="64"/>
    </row>
    <row r="962" spans="1:49" ht="14.25" customHeight="1" x14ac:dyDescent="0.25">
      <c r="A962" s="64"/>
      <c r="B962" s="64"/>
      <c r="C962" s="64"/>
      <c r="D962" s="64"/>
      <c r="E962" s="64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  <c r="Z962" s="96"/>
      <c r="AA962" s="96"/>
      <c r="AB962" s="96"/>
      <c r="AC962" s="96"/>
      <c r="AD962" s="96"/>
      <c r="AE962" s="64"/>
      <c r="AF962" s="64"/>
      <c r="AG962" s="64"/>
      <c r="AH962" s="64"/>
      <c r="AI962" s="64"/>
      <c r="AJ962" s="64"/>
      <c r="AK962" s="64"/>
      <c r="AL962" s="64"/>
      <c r="AM962" s="64"/>
      <c r="AN962" s="64"/>
      <c r="AO962" s="64"/>
      <c r="AP962" s="64"/>
      <c r="AQ962" s="64"/>
      <c r="AR962" s="64"/>
      <c r="AS962" s="64"/>
      <c r="AT962" s="64"/>
      <c r="AU962" s="64"/>
      <c r="AV962" s="64"/>
      <c r="AW962" s="64"/>
    </row>
    <row r="963" spans="1:49" ht="14.25" customHeight="1" x14ac:dyDescent="0.25">
      <c r="A963" s="64"/>
      <c r="B963" s="64"/>
      <c r="C963" s="64"/>
      <c r="D963" s="64"/>
      <c r="E963" s="64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  <c r="Z963" s="96"/>
      <c r="AA963" s="96"/>
      <c r="AB963" s="96"/>
      <c r="AC963" s="96"/>
      <c r="AD963" s="96"/>
      <c r="AE963" s="64"/>
      <c r="AF963" s="64"/>
      <c r="AG963" s="64"/>
      <c r="AH963" s="64"/>
      <c r="AI963" s="64"/>
      <c r="AJ963" s="64"/>
      <c r="AK963" s="64"/>
      <c r="AL963" s="64"/>
      <c r="AM963" s="64"/>
      <c r="AN963" s="64"/>
      <c r="AO963" s="64"/>
      <c r="AP963" s="64"/>
      <c r="AQ963" s="64"/>
      <c r="AR963" s="64"/>
      <c r="AS963" s="64"/>
      <c r="AT963" s="64"/>
      <c r="AU963" s="64"/>
      <c r="AV963" s="64"/>
      <c r="AW963" s="64"/>
    </row>
    <row r="964" spans="1:49" ht="14.25" customHeight="1" x14ac:dyDescent="0.25">
      <c r="A964" s="64"/>
      <c r="B964" s="64"/>
      <c r="C964" s="64"/>
      <c r="D964" s="64"/>
      <c r="E964" s="64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  <c r="Z964" s="96"/>
      <c r="AA964" s="96"/>
      <c r="AB964" s="96"/>
      <c r="AC964" s="96"/>
      <c r="AD964" s="96"/>
      <c r="AE964" s="64"/>
      <c r="AF964" s="64"/>
      <c r="AG964" s="64"/>
      <c r="AH964" s="64"/>
      <c r="AI964" s="64"/>
      <c r="AJ964" s="64"/>
      <c r="AK964" s="64"/>
      <c r="AL964" s="64"/>
      <c r="AM964" s="64"/>
      <c r="AN964" s="64"/>
      <c r="AO964" s="64"/>
      <c r="AP964" s="64"/>
      <c r="AQ964" s="64"/>
      <c r="AR964" s="64"/>
      <c r="AS964" s="64"/>
      <c r="AT964" s="64"/>
      <c r="AU964" s="64"/>
      <c r="AV964" s="64"/>
      <c r="AW964" s="64"/>
    </row>
    <row r="965" spans="1:49" ht="14.25" customHeight="1" x14ac:dyDescent="0.25">
      <c r="A965" s="64"/>
      <c r="B965" s="64"/>
      <c r="C965" s="64"/>
      <c r="D965" s="64"/>
      <c r="E965" s="64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  <c r="Z965" s="96"/>
      <c r="AA965" s="96"/>
      <c r="AB965" s="96"/>
      <c r="AC965" s="96"/>
      <c r="AD965" s="96"/>
      <c r="AE965" s="64"/>
      <c r="AF965" s="64"/>
      <c r="AG965" s="64"/>
      <c r="AH965" s="64"/>
      <c r="AI965" s="64"/>
      <c r="AJ965" s="64"/>
      <c r="AK965" s="64"/>
      <c r="AL965" s="64"/>
      <c r="AM965" s="64"/>
      <c r="AN965" s="64"/>
      <c r="AO965" s="64"/>
      <c r="AP965" s="64"/>
      <c r="AQ965" s="64"/>
      <c r="AR965" s="64"/>
      <c r="AS965" s="64"/>
      <c r="AT965" s="64"/>
      <c r="AU965" s="64"/>
      <c r="AV965" s="64"/>
      <c r="AW965" s="64"/>
    </row>
    <row r="966" spans="1:49" ht="14.25" customHeight="1" x14ac:dyDescent="0.25">
      <c r="A966" s="64"/>
      <c r="B966" s="64"/>
      <c r="C966" s="64"/>
      <c r="D966" s="64"/>
      <c r="E966" s="64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  <c r="Z966" s="96"/>
      <c r="AA966" s="96"/>
      <c r="AB966" s="96"/>
      <c r="AC966" s="96"/>
      <c r="AD966" s="96"/>
      <c r="AE966" s="64"/>
      <c r="AF966" s="64"/>
      <c r="AG966" s="64"/>
      <c r="AH966" s="64"/>
      <c r="AI966" s="64"/>
      <c r="AJ966" s="64"/>
      <c r="AK966" s="64"/>
      <c r="AL966" s="64"/>
      <c r="AM966" s="64"/>
      <c r="AN966" s="64"/>
      <c r="AO966" s="64"/>
      <c r="AP966" s="64"/>
      <c r="AQ966" s="64"/>
      <c r="AR966" s="64"/>
      <c r="AS966" s="64"/>
      <c r="AT966" s="64"/>
      <c r="AU966" s="64"/>
      <c r="AV966" s="64"/>
      <c r="AW966" s="64"/>
    </row>
    <row r="967" spans="1:49" ht="14.25" customHeight="1" x14ac:dyDescent="0.25">
      <c r="A967" s="64"/>
      <c r="B967" s="64"/>
      <c r="C967" s="64"/>
      <c r="D967" s="64"/>
      <c r="E967" s="64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  <c r="Z967" s="96"/>
      <c r="AA967" s="96"/>
      <c r="AB967" s="96"/>
      <c r="AC967" s="96"/>
      <c r="AD967" s="96"/>
      <c r="AE967" s="64"/>
      <c r="AF967" s="64"/>
      <c r="AG967" s="64"/>
      <c r="AH967" s="64"/>
      <c r="AI967" s="64"/>
      <c r="AJ967" s="64"/>
      <c r="AK967" s="64"/>
      <c r="AL967" s="64"/>
      <c r="AM967" s="64"/>
      <c r="AN967" s="64"/>
      <c r="AO967" s="64"/>
      <c r="AP967" s="64"/>
      <c r="AQ967" s="64"/>
      <c r="AR967" s="64"/>
      <c r="AS967" s="64"/>
      <c r="AT967" s="64"/>
      <c r="AU967" s="64"/>
      <c r="AV967" s="64"/>
      <c r="AW967" s="64"/>
    </row>
    <row r="968" spans="1:49" ht="14.25" customHeight="1" x14ac:dyDescent="0.25">
      <c r="A968" s="64"/>
      <c r="B968" s="64"/>
      <c r="C968" s="64"/>
      <c r="D968" s="64"/>
      <c r="E968" s="64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  <c r="Z968" s="96"/>
      <c r="AA968" s="96"/>
      <c r="AB968" s="96"/>
      <c r="AC968" s="96"/>
      <c r="AD968" s="96"/>
      <c r="AE968" s="64"/>
      <c r="AF968" s="64"/>
      <c r="AG968" s="64"/>
      <c r="AH968" s="64"/>
      <c r="AI968" s="64"/>
      <c r="AJ968" s="64"/>
      <c r="AK968" s="64"/>
      <c r="AL968" s="64"/>
      <c r="AM968" s="64"/>
      <c r="AN968" s="64"/>
      <c r="AO968" s="64"/>
      <c r="AP968" s="64"/>
      <c r="AQ968" s="64"/>
      <c r="AR968" s="64"/>
      <c r="AS968" s="64"/>
      <c r="AT968" s="64"/>
      <c r="AU968" s="64"/>
      <c r="AV968" s="64"/>
      <c r="AW968" s="64"/>
    </row>
    <row r="969" spans="1:49" ht="14.25" customHeight="1" x14ac:dyDescent="0.25">
      <c r="A969" s="64"/>
      <c r="B969" s="64"/>
      <c r="C969" s="64"/>
      <c r="D969" s="64"/>
      <c r="E969" s="64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  <c r="Z969" s="96"/>
      <c r="AA969" s="96"/>
      <c r="AB969" s="96"/>
      <c r="AC969" s="96"/>
      <c r="AD969" s="96"/>
      <c r="AE969" s="64"/>
      <c r="AF969" s="64"/>
      <c r="AG969" s="64"/>
      <c r="AH969" s="64"/>
      <c r="AI969" s="64"/>
      <c r="AJ969" s="64"/>
      <c r="AK969" s="64"/>
      <c r="AL969" s="64"/>
      <c r="AM969" s="64"/>
      <c r="AN969" s="64"/>
      <c r="AO969" s="64"/>
      <c r="AP969" s="64"/>
      <c r="AQ969" s="64"/>
      <c r="AR969" s="64"/>
      <c r="AS969" s="64"/>
      <c r="AT969" s="64"/>
      <c r="AU969" s="64"/>
      <c r="AV969" s="64"/>
      <c r="AW969" s="64"/>
    </row>
    <row r="970" spans="1:49" ht="14.25" customHeight="1" x14ac:dyDescent="0.25">
      <c r="A970" s="64"/>
      <c r="B970" s="64"/>
      <c r="C970" s="64"/>
      <c r="D970" s="64"/>
      <c r="E970" s="64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  <c r="Z970" s="96"/>
      <c r="AA970" s="96"/>
      <c r="AB970" s="96"/>
      <c r="AC970" s="96"/>
      <c r="AD970" s="96"/>
      <c r="AE970" s="64"/>
      <c r="AF970" s="64"/>
      <c r="AG970" s="64"/>
      <c r="AH970" s="64"/>
      <c r="AI970" s="64"/>
      <c r="AJ970" s="64"/>
      <c r="AK970" s="64"/>
      <c r="AL970" s="64"/>
      <c r="AM970" s="64"/>
      <c r="AN970" s="64"/>
      <c r="AO970" s="64"/>
      <c r="AP970" s="64"/>
      <c r="AQ970" s="64"/>
      <c r="AR970" s="64"/>
      <c r="AS970" s="64"/>
      <c r="AT970" s="64"/>
      <c r="AU970" s="64"/>
      <c r="AV970" s="64"/>
      <c r="AW970" s="64"/>
    </row>
    <row r="971" spans="1:49" ht="14.25" customHeight="1" x14ac:dyDescent="0.25">
      <c r="A971" s="64"/>
      <c r="B971" s="64"/>
      <c r="C971" s="64"/>
      <c r="D971" s="64"/>
      <c r="E971" s="64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  <c r="Z971" s="96"/>
      <c r="AA971" s="96"/>
      <c r="AB971" s="96"/>
      <c r="AC971" s="96"/>
      <c r="AD971" s="96"/>
      <c r="AE971" s="64"/>
      <c r="AF971" s="64"/>
      <c r="AG971" s="64"/>
      <c r="AH971" s="64"/>
      <c r="AI971" s="64"/>
      <c r="AJ971" s="64"/>
      <c r="AK971" s="64"/>
      <c r="AL971" s="64"/>
      <c r="AM971" s="64"/>
      <c r="AN971" s="64"/>
      <c r="AO971" s="64"/>
      <c r="AP971" s="64"/>
      <c r="AQ971" s="64"/>
      <c r="AR971" s="64"/>
      <c r="AS971" s="64"/>
      <c r="AT971" s="64"/>
      <c r="AU971" s="64"/>
      <c r="AV971" s="64"/>
      <c r="AW971" s="64"/>
    </row>
    <row r="972" spans="1:49" ht="14.25" customHeight="1" x14ac:dyDescent="0.25">
      <c r="A972" s="64"/>
      <c r="B972" s="64"/>
      <c r="C972" s="64"/>
      <c r="D972" s="64"/>
      <c r="E972" s="64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  <c r="Z972" s="96"/>
      <c r="AA972" s="96"/>
      <c r="AB972" s="96"/>
      <c r="AC972" s="96"/>
      <c r="AD972" s="96"/>
      <c r="AE972" s="64"/>
      <c r="AF972" s="64"/>
      <c r="AG972" s="64"/>
      <c r="AH972" s="64"/>
      <c r="AI972" s="64"/>
      <c r="AJ972" s="64"/>
      <c r="AK972" s="64"/>
      <c r="AL972" s="64"/>
      <c r="AM972" s="64"/>
      <c r="AN972" s="64"/>
      <c r="AO972" s="64"/>
      <c r="AP972" s="64"/>
      <c r="AQ972" s="64"/>
      <c r="AR972" s="64"/>
      <c r="AS972" s="64"/>
      <c r="AT972" s="64"/>
      <c r="AU972" s="64"/>
      <c r="AV972" s="64"/>
      <c r="AW972" s="64"/>
    </row>
    <row r="973" spans="1:49" ht="14.25" customHeight="1" x14ac:dyDescent="0.25">
      <c r="A973" s="64"/>
      <c r="B973" s="64"/>
      <c r="C973" s="64"/>
      <c r="D973" s="64"/>
      <c r="E973" s="64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  <c r="Z973" s="96"/>
      <c r="AA973" s="96"/>
      <c r="AB973" s="96"/>
      <c r="AC973" s="96"/>
      <c r="AD973" s="96"/>
      <c r="AE973" s="64"/>
      <c r="AF973" s="64"/>
      <c r="AG973" s="64"/>
      <c r="AH973" s="64"/>
      <c r="AI973" s="64"/>
      <c r="AJ973" s="64"/>
      <c r="AK973" s="64"/>
      <c r="AL973" s="64"/>
      <c r="AM973" s="64"/>
      <c r="AN973" s="64"/>
      <c r="AO973" s="64"/>
      <c r="AP973" s="64"/>
      <c r="AQ973" s="64"/>
      <c r="AR973" s="64"/>
      <c r="AS973" s="64"/>
      <c r="AT973" s="64"/>
      <c r="AU973" s="64"/>
      <c r="AV973" s="64"/>
      <c r="AW973" s="64"/>
    </row>
    <row r="974" spans="1:49" ht="14.25" customHeight="1" x14ac:dyDescent="0.25">
      <c r="A974" s="64"/>
      <c r="B974" s="64"/>
      <c r="C974" s="64"/>
      <c r="D974" s="64"/>
      <c r="E974" s="64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  <c r="Z974" s="96"/>
      <c r="AA974" s="96"/>
      <c r="AB974" s="96"/>
      <c r="AC974" s="96"/>
      <c r="AD974" s="96"/>
      <c r="AE974" s="64"/>
      <c r="AF974" s="64"/>
      <c r="AG974" s="64"/>
      <c r="AH974" s="64"/>
      <c r="AI974" s="64"/>
      <c r="AJ974" s="64"/>
      <c r="AK974" s="64"/>
      <c r="AL974" s="64"/>
      <c r="AM974" s="64"/>
      <c r="AN974" s="64"/>
      <c r="AO974" s="64"/>
      <c r="AP974" s="64"/>
      <c r="AQ974" s="64"/>
      <c r="AR974" s="64"/>
      <c r="AS974" s="64"/>
      <c r="AT974" s="64"/>
      <c r="AU974" s="64"/>
      <c r="AV974" s="64"/>
      <c r="AW974" s="64"/>
    </row>
    <row r="975" spans="1:49" ht="14.25" customHeight="1" x14ac:dyDescent="0.25">
      <c r="A975" s="64"/>
      <c r="B975" s="64"/>
      <c r="C975" s="64"/>
      <c r="D975" s="64"/>
      <c r="E975" s="64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  <c r="Z975" s="96"/>
      <c r="AA975" s="96"/>
      <c r="AB975" s="96"/>
      <c r="AC975" s="96"/>
      <c r="AD975" s="96"/>
      <c r="AE975" s="64"/>
      <c r="AF975" s="64"/>
      <c r="AG975" s="64"/>
      <c r="AH975" s="64"/>
      <c r="AI975" s="64"/>
      <c r="AJ975" s="64"/>
      <c r="AK975" s="64"/>
      <c r="AL975" s="64"/>
      <c r="AM975" s="64"/>
      <c r="AN975" s="64"/>
      <c r="AO975" s="64"/>
      <c r="AP975" s="64"/>
      <c r="AQ975" s="64"/>
      <c r="AR975" s="64"/>
      <c r="AS975" s="64"/>
      <c r="AT975" s="64"/>
      <c r="AU975" s="64"/>
      <c r="AV975" s="64"/>
      <c r="AW975" s="64"/>
    </row>
    <row r="976" spans="1:49" ht="14.25" customHeight="1" x14ac:dyDescent="0.25">
      <c r="A976" s="64"/>
      <c r="B976" s="64"/>
      <c r="C976" s="64"/>
      <c r="D976" s="64"/>
      <c r="E976" s="64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  <c r="Z976" s="96"/>
      <c r="AA976" s="96"/>
      <c r="AB976" s="96"/>
      <c r="AC976" s="96"/>
      <c r="AD976" s="96"/>
      <c r="AE976" s="64"/>
      <c r="AF976" s="64"/>
      <c r="AG976" s="64"/>
      <c r="AH976" s="64"/>
      <c r="AI976" s="64"/>
      <c r="AJ976" s="64"/>
      <c r="AK976" s="64"/>
      <c r="AL976" s="64"/>
      <c r="AM976" s="64"/>
      <c r="AN976" s="64"/>
      <c r="AO976" s="64"/>
      <c r="AP976" s="64"/>
      <c r="AQ976" s="64"/>
      <c r="AR976" s="64"/>
      <c r="AS976" s="64"/>
      <c r="AT976" s="64"/>
      <c r="AU976" s="64"/>
      <c r="AV976" s="64"/>
      <c r="AW976" s="64"/>
    </row>
    <row r="977" spans="1:49" ht="14.25" customHeight="1" x14ac:dyDescent="0.25">
      <c r="A977" s="64"/>
      <c r="B977" s="64"/>
      <c r="C977" s="64"/>
      <c r="D977" s="64"/>
      <c r="E977" s="64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  <c r="Z977" s="96"/>
      <c r="AA977" s="96"/>
      <c r="AB977" s="96"/>
      <c r="AC977" s="96"/>
      <c r="AD977" s="96"/>
      <c r="AE977" s="64"/>
      <c r="AF977" s="64"/>
      <c r="AG977" s="64"/>
      <c r="AH977" s="64"/>
      <c r="AI977" s="64"/>
      <c r="AJ977" s="64"/>
      <c r="AK977" s="64"/>
      <c r="AL977" s="64"/>
      <c r="AM977" s="64"/>
      <c r="AN977" s="64"/>
      <c r="AO977" s="64"/>
      <c r="AP977" s="64"/>
      <c r="AQ977" s="64"/>
      <c r="AR977" s="64"/>
      <c r="AS977" s="64"/>
      <c r="AT977" s="64"/>
      <c r="AU977" s="64"/>
      <c r="AV977" s="64"/>
      <c r="AW977" s="64"/>
    </row>
    <row r="978" spans="1:49" ht="14.25" customHeight="1" x14ac:dyDescent="0.25">
      <c r="A978" s="64"/>
      <c r="B978" s="64"/>
      <c r="C978" s="64"/>
      <c r="D978" s="64"/>
      <c r="E978" s="64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  <c r="Z978" s="96"/>
      <c r="AA978" s="96"/>
      <c r="AB978" s="96"/>
      <c r="AC978" s="96"/>
      <c r="AD978" s="96"/>
      <c r="AE978" s="64"/>
      <c r="AF978" s="64"/>
      <c r="AG978" s="64"/>
      <c r="AH978" s="64"/>
      <c r="AI978" s="64"/>
      <c r="AJ978" s="64"/>
      <c r="AK978" s="64"/>
      <c r="AL978" s="64"/>
      <c r="AM978" s="64"/>
      <c r="AN978" s="64"/>
      <c r="AO978" s="64"/>
      <c r="AP978" s="64"/>
      <c r="AQ978" s="64"/>
      <c r="AR978" s="64"/>
      <c r="AS978" s="64"/>
      <c r="AT978" s="64"/>
      <c r="AU978" s="64"/>
      <c r="AV978" s="64"/>
      <c r="AW978" s="64"/>
    </row>
    <row r="979" spans="1:49" ht="14.25" customHeight="1" x14ac:dyDescent="0.25">
      <c r="A979" s="64"/>
      <c r="B979" s="64"/>
      <c r="C979" s="64"/>
      <c r="D979" s="64"/>
      <c r="E979" s="64"/>
      <c r="F979" s="96"/>
      <c r="G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  <c r="Z979" s="96"/>
      <c r="AA979" s="96"/>
      <c r="AB979" s="96"/>
      <c r="AC979" s="96"/>
      <c r="AD979" s="96"/>
      <c r="AE979" s="64"/>
      <c r="AF979" s="64"/>
      <c r="AG979" s="64"/>
      <c r="AH979" s="64"/>
      <c r="AI979" s="64"/>
      <c r="AJ979" s="64"/>
      <c r="AK979" s="64"/>
      <c r="AL979" s="64"/>
      <c r="AM979" s="64"/>
      <c r="AN979" s="64"/>
      <c r="AO979" s="64"/>
      <c r="AP979" s="64"/>
      <c r="AQ979" s="64"/>
      <c r="AR979" s="64"/>
      <c r="AS979" s="64"/>
      <c r="AT979" s="64"/>
      <c r="AU979" s="64"/>
      <c r="AV979" s="64"/>
      <c r="AW979" s="64"/>
    </row>
    <row r="980" spans="1:49" ht="14.25" customHeight="1" x14ac:dyDescent="0.25">
      <c r="A980" s="64"/>
      <c r="B980" s="64"/>
      <c r="C980" s="64"/>
      <c r="D980" s="64"/>
      <c r="E980" s="64"/>
      <c r="F980" s="96"/>
      <c r="G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  <c r="Z980" s="96"/>
      <c r="AA980" s="96"/>
      <c r="AB980" s="96"/>
      <c r="AC980" s="96"/>
      <c r="AD980" s="96"/>
      <c r="AE980" s="64"/>
      <c r="AF980" s="64"/>
      <c r="AG980" s="64"/>
      <c r="AH980" s="64"/>
      <c r="AI980" s="64"/>
      <c r="AJ980" s="64"/>
      <c r="AK980" s="64"/>
      <c r="AL980" s="64"/>
      <c r="AM980" s="64"/>
      <c r="AN980" s="64"/>
      <c r="AO980" s="64"/>
      <c r="AP980" s="64"/>
      <c r="AQ980" s="64"/>
      <c r="AR980" s="64"/>
      <c r="AS980" s="64"/>
      <c r="AT980" s="64"/>
      <c r="AU980" s="64"/>
      <c r="AV980" s="64"/>
      <c r="AW980" s="64"/>
    </row>
    <row r="981" spans="1:49" ht="14.25" customHeight="1" x14ac:dyDescent="0.25">
      <c r="A981" s="64"/>
      <c r="B981" s="64"/>
      <c r="C981" s="64"/>
      <c r="D981" s="64"/>
      <c r="E981" s="64"/>
      <c r="F981" s="96"/>
      <c r="G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  <c r="AA981" s="96"/>
      <c r="AB981" s="96"/>
      <c r="AC981" s="96"/>
      <c r="AD981" s="96"/>
      <c r="AE981" s="64"/>
      <c r="AF981" s="64"/>
      <c r="AG981" s="64"/>
      <c r="AH981" s="64"/>
      <c r="AI981" s="64"/>
      <c r="AJ981" s="64"/>
      <c r="AK981" s="64"/>
      <c r="AL981" s="64"/>
      <c r="AM981" s="64"/>
      <c r="AN981" s="64"/>
      <c r="AO981" s="64"/>
      <c r="AP981" s="64"/>
      <c r="AQ981" s="64"/>
      <c r="AR981" s="64"/>
      <c r="AS981" s="64"/>
      <c r="AT981" s="64"/>
      <c r="AU981" s="64"/>
      <c r="AV981" s="64"/>
      <c r="AW981" s="64"/>
    </row>
    <row r="982" spans="1:49" ht="14.25" customHeight="1" x14ac:dyDescent="0.25">
      <c r="A982" s="64"/>
      <c r="B982" s="64"/>
      <c r="C982" s="64"/>
      <c r="D982" s="64"/>
      <c r="E982" s="64"/>
      <c r="F982" s="96"/>
      <c r="G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  <c r="Z982" s="96"/>
      <c r="AA982" s="96"/>
      <c r="AB982" s="96"/>
      <c r="AC982" s="96"/>
      <c r="AD982" s="96"/>
      <c r="AE982" s="64"/>
      <c r="AF982" s="64"/>
      <c r="AG982" s="64"/>
      <c r="AH982" s="64"/>
      <c r="AI982" s="64"/>
      <c r="AJ982" s="64"/>
      <c r="AK982" s="64"/>
      <c r="AL982" s="64"/>
      <c r="AM982" s="64"/>
      <c r="AN982" s="64"/>
      <c r="AO982" s="64"/>
      <c r="AP982" s="64"/>
      <c r="AQ982" s="64"/>
      <c r="AR982" s="64"/>
      <c r="AS982" s="64"/>
      <c r="AT982" s="64"/>
      <c r="AU982" s="64"/>
      <c r="AV982" s="64"/>
      <c r="AW982" s="64"/>
    </row>
    <row r="983" spans="1:49" ht="14.25" customHeight="1" x14ac:dyDescent="0.25">
      <c r="A983" s="64"/>
      <c r="B983" s="64"/>
      <c r="C983" s="64"/>
      <c r="D983" s="64"/>
      <c r="E983" s="64"/>
      <c r="F983" s="96"/>
      <c r="G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  <c r="Z983" s="96"/>
      <c r="AA983" s="96"/>
      <c r="AB983" s="96"/>
      <c r="AC983" s="96"/>
      <c r="AD983" s="96"/>
      <c r="AE983" s="64"/>
      <c r="AF983" s="64"/>
      <c r="AG983" s="64"/>
      <c r="AH983" s="64"/>
      <c r="AI983" s="64"/>
      <c r="AJ983" s="64"/>
      <c r="AK983" s="64"/>
      <c r="AL983" s="64"/>
      <c r="AM983" s="64"/>
      <c r="AN983" s="64"/>
      <c r="AO983" s="64"/>
      <c r="AP983" s="64"/>
      <c r="AQ983" s="64"/>
      <c r="AR983" s="64"/>
      <c r="AS983" s="64"/>
      <c r="AT983" s="64"/>
      <c r="AU983" s="64"/>
      <c r="AV983" s="64"/>
      <c r="AW983" s="64"/>
    </row>
    <row r="984" spans="1:49" ht="14.25" customHeight="1" x14ac:dyDescent="0.25">
      <c r="A984" s="64"/>
      <c r="B984" s="64"/>
      <c r="C984" s="64"/>
      <c r="D984" s="64"/>
      <c r="E984" s="64"/>
      <c r="F984" s="96"/>
      <c r="G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  <c r="Z984" s="96"/>
      <c r="AA984" s="96"/>
      <c r="AB984" s="96"/>
      <c r="AC984" s="96"/>
      <c r="AD984" s="96"/>
      <c r="AE984" s="64"/>
      <c r="AF984" s="64"/>
      <c r="AG984" s="64"/>
      <c r="AH984" s="64"/>
      <c r="AI984" s="64"/>
      <c r="AJ984" s="64"/>
      <c r="AK984" s="64"/>
      <c r="AL984" s="64"/>
      <c r="AM984" s="64"/>
      <c r="AN984" s="64"/>
      <c r="AO984" s="64"/>
      <c r="AP984" s="64"/>
      <c r="AQ984" s="64"/>
      <c r="AR984" s="64"/>
      <c r="AS984" s="64"/>
      <c r="AT984" s="64"/>
      <c r="AU984" s="64"/>
      <c r="AV984" s="64"/>
      <c r="AW984" s="64"/>
    </row>
    <row r="985" spans="1:49" ht="14.25" customHeight="1" x14ac:dyDescent="0.25">
      <c r="A985" s="64"/>
      <c r="B985" s="64"/>
      <c r="C985" s="64"/>
      <c r="D985" s="64"/>
      <c r="E985" s="64"/>
      <c r="F985" s="96"/>
      <c r="G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  <c r="Z985" s="96"/>
      <c r="AA985" s="96"/>
      <c r="AB985" s="96"/>
      <c r="AC985" s="96"/>
      <c r="AD985" s="96"/>
      <c r="AE985" s="64"/>
      <c r="AF985" s="64"/>
      <c r="AG985" s="64"/>
      <c r="AH985" s="64"/>
      <c r="AI985" s="64"/>
      <c r="AJ985" s="64"/>
      <c r="AK985" s="64"/>
      <c r="AL985" s="64"/>
      <c r="AM985" s="64"/>
      <c r="AN985" s="64"/>
      <c r="AO985" s="64"/>
      <c r="AP985" s="64"/>
      <c r="AQ985" s="64"/>
      <c r="AR985" s="64"/>
      <c r="AS985" s="64"/>
      <c r="AT985" s="64"/>
      <c r="AU985" s="64"/>
      <c r="AV985" s="64"/>
      <c r="AW985" s="64"/>
    </row>
    <row r="986" spans="1:49" ht="14.25" customHeight="1" x14ac:dyDescent="0.25">
      <c r="A986" s="64"/>
      <c r="B986" s="64"/>
      <c r="C986" s="64"/>
      <c r="D986" s="64"/>
      <c r="E986" s="64"/>
      <c r="F986" s="96"/>
      <c r="G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  <c r="Z986" s="96"/>
      <c r="AA986" s="96"/>
      <c r="AB986" s="96"/>
      <c r="AC986" s="96"/>
      <c r="AD986" s="96"/>
      <c r="AE986" s="64"/>
      <c r="AF986" s="64"/>
      <c r="AG986" s="64"/>
      <c r="AH986" s="64"/>
      <c r="AI986" s="64"/>
      <c r="AJ986" s="64"/>
      <c r="AK986" s="64"/>
      <c r="AL986" s="64"/>
      <c r="AM986" s="64"/>
      <c r="AN986" s="64"/>
      <c r="AO986" s="64"/>
      <c r="AP986" s="64"/>
      <c r="AQ986" s="64"/>
      <c r="AR986" s="64"/>
      <c r="AS986" s="64"/>
      <c r="AT986" s="64"/>
      <c r="AU986" s="64"/>
      <c r="AV986" s="64"/>
      <c r="AW986" s="64"/>
    </row>
    <row r="987" spans="1:49" ht="14.25" customHeight="1" x14ac:dyDescent="0.25">
      <c r="A987" s="64"/>
      <c r="B987" s="64"/>
      <c r="C987" s="64"/>
      <c r="D987" s="64"/>
      <c r="E987" s="64"/>
      <c r="F987" s="96"/>
      <c r="G987" s="96"/>
      <c r="H987" s="96"/>
      <c r="I987" s="96"/>
      <c r="J987" s="96"/>
      <c r="K987" s="96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  <c r="Z987" s="96"/>
      <c r="AA987" s="96"/>
      <c r="AB987" s="96"/>
      <c r="AC987" s="96"/>
      <c r="AD987" s="96"/>
      <c r="AE987" s="64"/>
      <c r="AF987" s="64"/>
      <c r="AG987" s="64"/>
      <c r="AH987" s="64"/>
      <c r="AI987" s="64"/>
      <c r="AJ987" s="64"/>
      <c r="AK987" s="64"/>
      <c r="AL987" s="64"/>
      <c r="AM987" s="64"/>
      <c r="AN987" s="64"/>
      <c r="AO987" s="64"/>
      <c r="AP987" s="64"/>
      <c r="AQ987" s="64"/>
      <c r="AR987" s="64"/>
      <c r="AS987" s="64"/>
      <c r="AT987" s="64"/>
      <c r="AU987" s="64"/>
      <c r="AV987" s="64"/>
      <c r="AW987" s="64"/>
    </row>
    <row r="988" spans="1:49" ht="14.25" customHeight="1" x14ac:dyDescent="0.25">
      <c r="A988" s="64"/>
      <c r="B988" s="64"/>
      <c r="C988" s="64"/>
      <c r="D988" s="64"/>
      <c r="E988" s="64"/>
      <c r="F988" s="96"/>
      <c r="G988" s="96"/>
      <c r="H988" s="96"/>
      <c r="I988" s="96"/>
      <c r="J988" s="96"/>
      <c r="K988" s="96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  <c r="Z988" s="96"/>
      <c r="AA988" s="96"/>
      <c r="AB988" s="96"/>
      <c r="AC988" s="96"/>
      <c r="AD988" s="96"/>
      <c r="AE988" s="64"/>
      <c r="AF988" s="64"/>
      <c r="AG988" s="64"/>
      <c r="AH988" s="64"/>
      <c r="AI988" s="64"/>
      <c r="AJ988" s="64"/>
      <c r="AK988" s="64"/>
      <c r="AL988" s="64"/>
      <c r="AM988" s="64"/>
      <c r="AN988" s="64"/>
      <c r="AO988" s="64"/>
      <c r="AP988" s="64"/>
      <c r="AQ988" s="64"/>
      <c r="AR988" s="64"/>
      <c r="AS988" s="64"/>
      <c r="AT988" s="64"/>
      <c r="AU988" s="64"/>
      <c r="AV988" s="64"/>
      <c r="AW988" s="64"/>
    </row>
    <row r="989" spans="1:49" ht="14.25" customHeight="1" x14ac:dyDescent="0.25">
      <c r="A989" s="64"/>
      <c r="B989" s="64"/>
      <c r="C989" s="64"/>
      <c r="D989" s="64"/>
      <c r="E989" s="64"/>
      <c r="F989" s="96"/>
      <c r="G989" s="96"/>
      <c r="H989" s="96"/>
      <c r="I989" s="96"/>
      <c r="J989" s="96"/>
      <c r="K989" s="96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  <c r="Z989" s="96"/>
      <c r="AA989" s="96"/>
      <c r="AB989" s="96"/>
      <c r="AC989" s="96"/>
      <c r="AD989" s="96"/>
      <c r="AE989" s="64"/>
      <c r="AF989" s="64"/>
      <c r="AG989" s="64"/>
      <c r="AH989" s="64"/>
      <c r="AI989" s="64"/>
      <c r="AJ989" s="64"/>
      <c r="AK989" s="64"/>
      <c r="AL989" s="64"/>
      <c r="AM989" s="64"/>
      <c r="AN989" s="64"/>
      <c r="AO989" s="64"/>
      <c r="AP989" s="64"/>
      <c r="AQ989" s="64"/>
      <c r="AR989" s="64"/>
      <c r="AS989" s="64"/>
      <c r="AT989" s="64"/>
      <c r="AU989" s="64"/>
      <c r="AV989" s="64"/>
      <c r="AW989" s="64"/>
    </row>
    <row r="990" spans="1:49" ht="14.25" customHeight="1" x14ac:dyDescent="0.25">
      <c r="A990" s="64"/>
      <c r="B990" s="64"/>
      <c r="C990" s="64"/>
      <c r="D990" s="64"/>
      <c r="E990" s="64"/>
      <c r="F990" s="96"/>
      <c r="G990" s="96"/>
      <c r="H990" s="96"/>
      <c r="I990" s="96"/>
      <c r="J990" s="96"/>
      <c r="K990" s="96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  <c r="Z990" s="96"/>
      <c r="AA990" s="96"/>
      <c r="AB990" s="96"/>
      <c r="AC990" s="96"/>
      <c r="AD990" s="96"/>
      <c r="AE990" s="64"/>
      <c r="AF990" s="64"/>
      <c r="AG990" s="64"/>
      <c r="AH990" s="64"/>
      <c r="AI990" s="64"/>
      <c r="AJ990" s="64"/>
      <c r="AK990" s="64"/>
      <c r="AL990" s="64"/>
      <c r="AM990" s="64"/>
      <c r="AN990" s="64"/>
      <c r="AO990" s="64"/>
      <c r="AP990" s="64"/>
      <c r="AQ990" s="64"/>
      <c r="AR990" s="64"/>
      <c r="AS990" s="64"/>
      <c r="AT990" s="64"/>
      <c r="AU990" s="64"/>
      <c r="AV990" s="64"/>
      <c r="AW990" s="64"/>
    </row>
    <row r="991" spans="1:49" ht="14.25" customHeight="1" x14ac:dyDescent="0.25">
      <c r="A991" s="64"/>
      <c r="B991" s="64"/>
      <c r="C991" s="64"/>
      <c r="D991" s="64"/>
      <c r="E991" s="64"/>
      <c r="F991" s="96"/>
      <c r="G991" s="96"/>
      <c r="H991" s="96"/>
      <c r="I991" s="96"/>
      <c r="J991" s="96"/>
      <c r="K991" s="96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  <c r="Z991" s="96"/>
      <c r="AA991" s="96"/>
      <c r="AB991" s="96"/>
      <c r="AC991" s="96"/>
      <c r="AD991" s="96"/>
      <c r="AE991" s="64"/>
      <c r="AF991" s="64"/>
      <c r="AG991" s="64"/>
      <c r="AH991" s="64"/>
      <c r="AI991" s="64"/>
      <c r="AJ991" s="64"/>
      <c r="AK991" s="64"/>
      <c r="AL991" s="64"/>
      <c r="AM991" s="64"/>
      <c r="AN991" s="64"/>
      <c r="AO991" s="64"/>
      <c r="AP991" s="64"/>
      <c r="AQ991" s="64"/>
      <c r="AR991" s="64"/>
      <c r="AS991" s="64"/>
      <c r="AT991" s="64"/>
      <c r="AU991" s="64"/>
      <c r="AV991" s="64"/>
      <c r="AW991" s="64"/>
    </row>
    <row r="992" spans="1:49" ht="14.25" customHeight="1" x14ac:dyDescent="0.25">
      <c r="A992" s="64"/>
      <c r="B992" s="64"/>
      <c r="C992" s="64"/>
      <c r="D992" s="64"/>
      <c r="E992" s="64"/>
      <c r="F992" s="96"/>
      <c r="G992" s="96"/>
      <c r="H992" s="96"/>
      <c r="I992" s="96"/>
      <c r="J992" s="96"/>
      <c r="K992" s="96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  <c r="Z992" s="96"/>
      <c r="AA992" s="96"/>
      <c r="AB992" s="96"/>
      <c r="AC992" s="96"/>
      <c r="AD992" s="96"/>
      <c r="AE992" s="64"/>
      <c r="AF992" s="64"/>
      <c r="AG992" s="64"/>
      <c r="AH992" s="64"/>
      <c r="AI992" s="64"/>
      <c r="AJ992" s="64"/>
      <c r="AK992" s="64"/>
      <c r="AL992" s="64"/>
      <c r="AM992" s="64"/>
      <c r="AN992" s="64"/>
      <c r="AO992" s="64"/>
      <c r="AP992" s="64"/>
      <c r="AQ992" s="64"/>
      <c r="AR992" s="64"/>
      <c r="AS992" s="64"/>
      <c r="AT992" s="64"/>
      <c r="AU992" s="64"/>
      <c r="AV992" s="64"/>
      <c r="AW992" s="64"/>
    </row>
    <row r="993" spans="1:49" ht="14.25" customHeight="1" x14ac:dyDescent="0.25">
      <c r="A993" s="64"/>
      <c r="B993" s="64"/>
      <c r="C993" s="64"/>
      <c r="D993" s="64"/>
      <c r="E993" s="64"/>
      <c r="F993" s="96"/>
      <c r="G993" s="96"/>
      <c r="H993" s="96"/>
      <c r="I993" s="96"/>
      <c r="J993" s="96"/>
      <c r="K993" s="96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  <c r="Z993" s="96"/>
      <c r="AA993" s="96"/>
      <c r="AB993" s="96"/>
      <c r="AC993" s="96"/>
      <c r="AD993" s="96"/>
      <c r="AE993" s="64"/>
      <c r="AF993" s="64"/>
      <c r="AG993" s="64"/>
      <c r="AH993" s="64"/>
      <c r="AI993" s="64"/>
      <c r="AJ993" s="64"/>
      <c r="AK993" s="64"/>
      <c r="AL993" s="64"/>
      <c r="AM993" s="64"/>
      <c r="AN993" s="64"/>
      <c r="AO993" s="64"/>
      <c r="AP993" s="64"/>
      <c r="AQ993" s="64"/>
      <c r="AR993" s="64"/>
      <c r="AS993" s="64"/>
      <c r="AT993" s="64"/>
      <c r="AU993" s="64"/>
      <c r="AV993" s="64"/>
      <c r="AW993" s="64"/>
    </row>
    <row r="994" spans="1:49" ht="14.25" customHeight="1" x14ac:dyDescent="0.25">
      <c r="A994" s="64"/>
      <c r="B994" s="64"/>
      <c r="C994" s="64"/>
      <c r="D994" s="64"/>
      <c r="E994" s="64"/>
      <c r="F994" s="96"/>
      <c r="G994" s="96"/>
      <c r="H994" s="96"/>
      <c r="I994" s="96"/>
      <c r="J994" s="96"/>
      <c r="K994" s="96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  <c r="Z994" s="96"/>
      <c r="AA994" s="96"/>
      <c r="AB994" s="96"/>
      <c r="AC994" s="96"/>
      <c r="AD994" s="96"/>
      <c r="AE994" s="64"/>
      <c r="AF994" s="64"/>
      <c r="AG994" s="64"/>
      <c r="AH994" s="64"/>
      <c r="AI994" s="64"/>
      <c r="AJ994" s="64"/>
      <c r="AK994" s="64"/>
      <c r="AL994" s="64"/>
      <c r="AM994" s="64"/>
      <c r="AN994" s="64"/>
      <c r="AO994" s="64"/>
      <c r="AP994" s="64"/>
      <c r="AQ994" s="64"/>
      <c r="AR994" s="64"/>
      <c r="AS994" s="64"/>
      <c r="AT994" s="64"/>
      <c r="AU994" s="64"/>
      <c r="AV994" s="64"/>
      <c r="AW994" s="64"/>
    </row>
    <row r="995" spans="1:49" ht="14.25" customHeight="1" x14ac:dyDescent="0.25">
      <c r="A995" s="64"/>
      <c r="B995" s="64"/>
      <c r="C995" s="64"/>
      <c r="D995" s="64"/>
      <c r="E995" s="64"/>
      <c r="F995" s="96"/>
      <c r="G995" s="96"/>
      <c r="H995" s="96"/>
      <c r="I995" s="96"/>
      <c r="J995" s="96"/>
      <c r="K995" s="96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  <c r="Z995" s="96"/>
      <c r="AA995" s="96"/>
      <c r="AB995" s="96"/>
      <c r="AC995" s="96"/>
      <c r="AD995" s="96"/>
      <c r="AE995" s="64"/>
      <c r="AF995" s="64"/>
      <c r="AG995" s="64"/>
      <c r="AH995" s="64"/>
      <c r="AI995" s="64"/>
      <c r="AJ995" s="64"/>
      <c r="AK995" s="64"/>
      <c r="AL995" s="64"/>
      <c r="AM995" s="64"/>
      <c r="AN995" s="64"/>
      <c r="AO995" s="64"/>
      <c r="AP995" s="64"/>
      <c r="AQ995" s="64"/>
      <c r="AR995" s="64"/>
      <c r="AS995" s="64"/>
      <c r="AT995" s="64"/>
      <c r="AU995" s="64"/>
      <c r="AV995" s="64"/>
      <c r="AW995" s="64"/>
    </row>
    <row r="996" spans="1:49" ht="14.25" customHeight="1" x14ac:dyDescent="0.25">
      <c r="A996" s="64"/>
      <c r="B996" s="64"/>
      <c r="C996" s="64"/>
      <c r="D996" s="64"/>
      <c r="E996" s="64"/>
      <c r="F996" s="96"/>
      <c r="G996" s="96"/>
      <c r="H996" s="96"/>
      <c r="I996" s="96"/>
      <c r="J996" s="96"/>
      <c r="K996" s="96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  <c r="Z996" s="96"/>
      <c r="AA996" s="96"/>
      <c r="AB996" s="96"/>
      <c r="AC996" s="96"/>
      <c r="AD996" s="96"/>
      <c r="AE996" s="64"/>
      <c r="AF996" s="64"/>
      <c r="AG996" s="64"/>
      <c r="AH996" s="64"/>
      <c r="AI996" s="64"/>
      <c r="AJ996" s="64"/>
      <c r="AK996" s="64"/>
      <c r="AL996" s="64"/>
      <c r="AM996" s="64"/>
      <c r="AN996" s="64"/>
      <c r="AO996" s="64"/>
      <c r="AP996" s="64"/>
      <c r="AQ996" s="64"/>
      <c r="AR996" s="64"/>
      <c r="AS996" s="64"/>
      <c r="AT996" s="64"/>
      <c r="AU996" s="64"/>
      <c r="AV996" s="64"/>
      <c r="AW996" s="64"/>
    </row>
    <row r="997" spans="1:49" ht="14.25" customHeight="1" x14ac:dyDescent="0.25">
      <c r="A997" s="64"/>
      <c r="B997" s="64"/>
      <c r="C997" s="64"/>
      <c r="D997" s="64"/>
      <c r="E997" s="64"/>
      <c r="F997" s="96"/>
      <c r="G997" s="96"/>
      <c r="H997" s="96"/>
      <c r="I997" s="96"/>
      <c r="J997" s="96"/>
      <c r="K997" s="96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  <c r="Z997" s="96"/>
      <c r="AA997" s="96"/>
      <c r="AB997" s="96"/>
      <c r="AC997" s="96"/>
      <c r="AD997" s="96"/>
      <c r="AE997" s="64"/>
      <c r="AF997" s="64"/>
      <c r="AG997" s="64"/>
      <c r="AH997" s="64"/>
      <c r="AI997" s="64"/>
      <c r="AJ997" s="64"/>
      <c r="AK997" s="64"/>
      <c r="AL997" s="64"/>
      <c r="AM997" s="64"/>
      <c r="AN997" s="64"/>
      <c r="AO997" s="64"/>
      <c r="AP997" s="64"/>
      <c r="AQ997" s="64"/>
      <c r="AR997" s="64"/>
      <c r="AS997" s="64"/>
      <c r="AT997" s="64"/>
      <c r="AU997" s="64"/>
      <c r="AV997" s="64"/>
      <c r="AW997" s="64"/>
    </row>
    <row r="998" spans="1:49" ht="14.25" customHeight="1" x14ac:dyDescent="0.25">
      <c r="A998" s="64"/>
      <c r="B998" s="64"/>
      <c r="C998" s="64"/>
      <c r="D998" s="64"/>
      <c r="E998" s="64"/>
      <c r="F998" s="96"/>
      <c r="G998" s="96"/>
      <c r="H998" s="96"/>
      <c r="I998" s="96"/>
      <c r="J998" s="96"/>
      <c r="K998" s="96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  <c r="Z998" s="96"/>
      <c r="AA998" s="96"/>
      <c r="AB998" s="96"/>
      <c r="AC998" s="96"/>
      <c r="AD998" s="96"/>
      <c r="AE998" s="64"/>
      <c r="AF998" s="64"/>
      <c r="AG998" s="64"/>
      <c r="AH998" s="64"/>
      <c r="AI998" s="64"/>
      <c r="AJ998" s="64"/>
      <c r="AK998" s="64"/>
      <c r="AL998" s="64"/>
      <c r="AM998" s="64"/>
      <c r="AN998" s="64"/>
      <c r="AO998" s="64"/>
      <c r="AP998" s="64"/>
      <c r="AQ998" s="64"/>
      <c r="AR998" s="64"/>
      <c r="AS998" s="64"/>
      <c r="AT998" s="64"/>
      <c r="AU998" s="64"/>
      <c r="AV998" s="64"/>
      <c r="AW998" s="64"/>
    </row>
    <row r="999" spans="1:49" ht="14.25" customHeight="1" x14ac:dyDescent="0.25">
      <c r="A999" s="64"/>
      <c r="B999" s="64"/>
      <c r="C999" s="64"/>
      <c r="D999" s="64"/>
      <c r="E999" s="64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  <c r="Z999" s="96"/>
      <c r="AA999" s="96"/>
      <c r="AB999" s="96"/>
      <c r="AC999" s="96"/>
      <c r="AD999" s="96"/>
      <c r="AE999" s="64"/>
      <c r="AF999" s="64"/>
      <c r="AG999" s="64"/>
      <c r="AH999" s="64"/>
      <c r="AI999" s="64"/>
      <c r="AJ999" s="64"/>
      <c r="AK999" s="64"/>
      <c r="AL999" s="64"/>
      <c r="AM999" s="64"/>
      <c r="AN999" s="64"/>
      <c r="AO999" s="64"/>
      <c r="AP999" s="64"/>
      <c r="AQ999" s="64"/>
      <c r="AR999" s="64"/>
      <c r="AS999" s="64"/>
      <c r="AT999" s="64"/>
      <c r="AU999" s="64"/>
      <c r="AV999" s="64"/>
      <c r="AW999" s="64"/>
    </row>
    <row r="1000" spans="1:49" ht="14.25" customHeight="1" x14ac:dyDescent="0.25">
      <c r="A1000" s="64"/>
      <c r="B1000" s="64"/>
      <c r="C1000" s="64"/>
      <c r="D1000" s="64"/>
      <c r="E1000" s="64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  <c r="Z1000" s="96"/>
      <c r="AA1000" s="96"/>
      <c r="AB1000" s="96"/>
      <c r="AC1000" s="96"/>
      <c r="AD1000" s="96"/>
      <c r="AE1000" s="64"/>
      <c r="AF1000" s="64"/>
      <c r="AG1000" s="64"/>
      <c r="AH1000" s="64"/>
      <c r="AI1000" s="64"/>
      <c r="AJ1000" s="64"/>
      <c r="AK1000" s="64"/>
      <c r="AL1000" s="64"/>
      <c r="AM1000" s="64"/>
      <c r="AN1000" s="64"/>
      <c r="AO1000" s="64"/>
      <c r="AP1000" s="64"/>
      <c r="AQ1000" s="64"/>
      <c r="AR1000" s="64"/>
      <c r="AS1000" s="64"/>
      <c r="AT1000" s="64"/>
      <c r="AU1000" s="64"/>
      <c r="AV1000" s="64"/>
      <c r="AW1000" s="64"/>
    </row>
    <row r="1001" spans="1:49" ht="14.25" customHeight="1" x14ac:dyDescent="0.25">
      <c r="A1001" s="64"/>
      <c r="B1001" s="64"/>
      <c r="C1001" s="64"/>
      <c r="D1001" s="64"/>
      <c r="E1001" s="64"/>
      <c r="F1001" s="96"/>
      <c r="G1001" s="96"/>
      <c r="H1001" s="96"/>
      <c r="I1001" s="96"/>
      <c r="J1001" s="96"/>
      <c r="K1001" s="96"/>
      <c r="L1001" s="96"/>
      <c r="M1001" s="96"/>
      <c r="N1001" s="96"/>
      <c r="O1001" s="96"/>
      <c r="P1001" s="96"/>
      <c r="Q1001" s="96"/>
      <c r="R1001" s="96"/>
      <c r="S1001" s="96"/>
      <c r="T1001" s="96"/>
      <c r="U1001" s="96"/>
      <c r="V1001" s="96"/>
      <c r="W1001" s="96"/>
      <c r="X1001" s="96"/>
      <c r="Y1001" s="96"/>
      <c r="Z1001" s="96"/>
      <c r="AA1001" s="96"/>
      <c r="AB1001" s="96"/>
      <c r="AC1001" s="96"/>
      <c r="AD1001" s="96"/>
      <c r="AE1001" s="64"/>
      <c r="AF1001" s="64"/>
      <c r="AG1001" s="64"/>
      <c r="AH1001" s="64"/>
      <c r="AI1001" s="64"/>
      <c r="AJ1001" s="64"/>
      <c r="AK1001" s="64"/>
      <c r="AL1001" s="64"/>
      <c r="AM1001" s="64"/>
      <c r="AN1001" s="64"/>
      <c r="AO1001" s="64"/>
      <c r="AP1001" s="64"/>
      <c r="AQ1001" s="64"/>
      <c r="AR1001" s="64"/>
      <c r="AS1001" s="64"/>
      <c r="AT1001" s="64"/>
      <c r="AU1001" s="64"/>
      <c r="AV1001" s="64"/>
      <c r="AW1001" s="64"/>
    </row>
    <row r="1002" spans="1:49" ht="14.25" customHeight="1" x14ac:dyDescent="0.25">
      <c r="A1002" s="64"/>
      <c r="B1002" s="64"/>
      <c r="C1002" s="64"/>
      <c r="D1002" s="64"/>
      <c r="E1002" s="64"/>
      <c r="F1002" s="96"/>
      <c r="G1002" s="96"/>
      <c r="H1002" s="96"/>
      <c r="I1002" s="96"/>
      <c r="J1002" s="96"/>
      <c r="K1002" s="96"/>
      <c r="L1002" s="96"/>
      <c r="M1002" s="96"/>
      <c r="N1002" s="96"/>
      <c r="O1002" s="96"/>
      <c r="P1002" s="96"/>
      <c r="Q1002" s="96"/>
      <c r="R1002" s="96"/>
      <c r="S1002" s="96"/>
      <c r="T1002" s="96"/>
      <c r="U1002" s="96"/>
      <c r="V1002" s="96"/>
      <c r="W1002" s="96"/>
      <c r="X1002" s="96"/>
      <c r="Y1002" s="96"/>
      <c r="Z1002" s="96"/>
      <c r="AA1002" s="96"/>
      <c r="AB1002" s="96"/>
      <c r="AC1002" s="96"/>
      <c r="AD1002" s="96"/>
      <c r="AE1002" s="64"/>
      <c r="AF1002" s="64"/>
      <c r="AG1002" s="64"/>
      <c r="AH1002" s="64"/>
      <c r="AI1002" s="64"/>
      <c r="AJ1002" s="64"/>
      <c r="AK1002" s="64"/>
      <c r="AL1002" s="64"/>
      <c r="AM1002" s="64"/>
      <c r="AN1002" s="64"/>
      <c r="AO1002" s="64"/>
      <c r="AP1002" s="64"/>
      <c r="AQ1002" s="64"/>
      <c r="AR1002" s="64"/>
      <c r="AS1002" s="64"/>
      <c r="AT1002" s="64"/>
      <c r="AU1002" s="64"/>
      <c r="AV1002" s="64"/>
      <c r="AW1002" s="64"/>
    </row>
    <row r="1003" spans="1:49" ht="14.25" customHeight="1" x14ac:dyDescent="0.25">
      <c r="A1003" s="64"/>
      <c r="B1003" s="64"/>
      <c r="C1003" s="64"/>
      <c r="D1003" s="64"/>
      <c r="E1003" s="64"/>
      <c r="F1003" s="96"/>
      <c r="G1003" s="96"/>
      <c r="H1003" s="96"/>
      <c r="I1003" s="96"/>
      <c r="J1003" s="96"/>
      <c r="K1003" s="96"/>
      <c r="L1003" s="96"/>
      <c r="M1003" s="96"/>
      <c r="N1003" s="96"/>
      <c r="O1003" s="96"/>
      <c r="P1003" s="96"/>
      <c r="Q1003" s="96"/>
      <c r="R1003" s="96"/>
      <c r="S1003" s="96"/>
      <c r="T1003" s="96"/>
      <c r="U1003" s="96"/>
      <c r="V1003" s="96"/>
      <c r="W1003" s="96"/>
      <c r="X1003" s="96"/>
      <c r="Y1003" s="96"/>
      <c r="Z1003" s="96"/>
      <c r="AA1003" s="96"/>
      <c r="AB1003" s="96"/>
      <c r="AC1003" s="96"/>
      <c r="AD1003" s="96"/>
      <c r="AE1003" s="64"/>
      <c r="AF1003" s="64"/>
      <c r="AG1003" s="64"/>
      <c r="AH1003" s="64"/>
      <c r="AI1003" s="64"/>
      <c r="AJ1003" s="64"/>
      <c r="AK1003" s="64"/>
      <c r="AL1003" s="64"/>
      <c r="AM1003" s="64"/>
      <c r="AN1003" s="64"/>
      <c r="AO1003" s="64"/>
      <c r="AP1003" s="64"/>
      <c r="AQ1003" s="64"/>
      <c r="AR1003" s="64"/>
      <c r="AS1003" s="64"/>
      <c r="AT1003" s="64"/>
      <c r="AU1003" s="64"/>
      <c r="AV1003" s="64"/>
      <c r="AW1003" s="64"/>
    </row>
    <row r="1004" spans="1:49" ht="14.25" customHeight="1" x14ac:dyDescent="0.25">
      <c r="A1004" s="64"/>
      <c r="B1004" s="64"/>
      <c r="C1004" s="64"/>
      <c r="D1004" s="64"/>
      <c r="E1004" s="64"/>
      <c r="F1004" s="96"/>
      <c r="G1004" s="96"/>
      <c r="H1004" s="96"/>
      <c r="I1004" s="96"/>
      <c r="J1004" s="96"/>
      <c r="K1004" s="96"/>
      <c r="L1004" s="96"/>
      <c r="M1004" s="96"/>
      <c r="N1004" s="96"/>
      <c r="O1004" s="96"/>
      <c r="P1004" s="96"/>
      <c r="Q1004" s="96"/>
      <c r="R1004" s="96"/>
      <c r="S1004" s="96"/>
      <c r="T1004" s="96"/>
      <c r="U1004" s="96"/>
      <c r="V1004" s="96"/>
      <c r="W1004" s="96"/>
      <c r="X1004" s="96"/>
      <c r="Y1004" s="96"/>
      <c r="Z1004" s="96"/>
      <c r="AA1004" s="96"/>
      <c r="AB1004" s="96"/>
      <c r="AC1004" s="96"/>
      <c r="AD1004" s="96"/>
      <c r="AE1004" s="64"/>
      <c r="AF1004" s="64"/>
      <c r="AG1004" s="64"/>
      <c r="AH1004" s="64"/>
      <c r="AI1004" s="64"/>
      <c r="AJ1004" s="64"/>
      <c r="AK1004" s="64"/>
      <c r="AL1004" s="64"/>
      <c r="AM1004" s="64"/>
      <c r="AN1004" s="64"/>
      <c r="AO1004" s="64"/>
      <c r="AP1004" s="64"/>
      <c r="AQ1004" s="64"/>
      <c r="AR1004" s="64"/>
      <c r="AS1004" s="64"/>
      <c r="AT1004" s="64"/>
      <c r="AU1004" s="64"/>
      <c r="AV1004" s="64"/>
      <c r="AW1004" s="64"/>
    </row>
    <row r="1005" spans="1:49" ht="14.25" customHeight="1" x14ac:dyDescent="0.25">
      <c r="A1005" s="64"/>
      <c r="B1005" s="64"/>
      <c r="C1005" s="64"/>
      <c r="D1005" s="64"/>
      <c r="E1005" s="64"/>
      <c r="F1005" s="96"/>
      <c r="G1005" s="96"/>
      <c r="H1005" s="96"/>
      <c r="I1005" s="96"/>
      <c r="J1005" s="96"/>
      <c r="K1005" s="96"/>
      <c r="L1005" s="96"/>
      <c r="M1005" s="96"/>
      <c r="N1005" s="96"/>
      <c r="O1005" s="96"/>
      <c r="P1005" s="96"/>
      <c r="Q1005" s="96"/>
      <c r="R1005" s="96"/>
      <c r="S1005" s="96"/>
      <c r="T1005" s="96"/>
      <c r="U1005" s="96"/>
      <c r="V1005" s="96"/>
      <c r="W1005" s="96"/>
      <c r="X1005" s="96"/>
      <c r="Y1005" s="96"/>
      <c r="Z1005" s="96"/>
      <c r="AA1005" s="96"/>
      <c r="AB1005" s="96"/>
      <c r="AC1005" s="96"/>
      <c r="AD1005" s="96"/>
      <c r="AE1005" s="64"/>
      <c r="AF1005" s="64"/>
      <c r="AG1005" s="64"/>
      <c r="AH1005" s="64"/>
      <c r="AI1005" s="64"/>
      <c r="AJ1005" s="64"/>
      <c r="AK1005" s="64"/>
      <c r="AL1005" s="64"/>
      <c r="AM1005" s="64"/>
      <c r="AN1005" s="64"/>
      <c r="AO1005" s="64"/>
      <c r="AP1005" s="64"/>
      <c r="AQ1005" s="64"/>
      <c r="AR1005" s="64"/>
      <c r="AS1005" s="64"/>
      <c r="AT1005" s="64"/>
      <c r="AU1005" s="64"/>
      <c r="AV1005" s="64"/>
      <c r="AW1005" s="64"/>
    </row>
    <row r="1006" spans="1:49" ht="14.25" customHeight="1" x14ac:dyDescent="0.25">
      <c r="A1006" s="64"/>
      <c r="B1006" s="64"/>
      <c r="C1006" s="64"/>
      <c r="D1006" s="64"/>
      <c r="E1006" s="64"/>
      <c r="F1006" s="96"/>
      <c r="G1006" s="96"/>
      <c r="H1006" s="96"/>
      <c r="I1006" s="96"/>
      <c r="J1006" s="96"/>
      <c r="K1006" s="96"/>
      <c r="L1006" s="96"/>
      <c r="M1006" s="96"/>
      <c r="N1006" s="96"/>
      <c r="O1006" s="96"/>
      <c r="P1006" s="96"/>
      <c r="Q1006" s="96"/>
      <c r="R1006" s="96"/>
      <c r="S1006" s="96"/>
      <c r="T1006" s="96"/>
      <c r="U1006" s="96"/>
      <c r="V1006" s="96"/>
      <c r="W1006" s="96"/>
      <c r="X1006" s="96"/>
      <c r="Y1006" s="96"/>
      <c r="Z1006" s="96"/>
      <c r="AA1006" s="96"/>
      <c r="AB1006" s="96"/>
      <c r="AC1006" s="96"/>
      <c r="AD1006" s="96"/>
      <c r="AE1006" s="64"/>
      <c r="AF1006" s="64"/>
      <c r="AG1006" s="64"/>
      <c r="AH1006" s="64"/>
      <c r="AI1006" s="64"/>
      <c r="AJ1006" s="64"/>
      <c r="AK1006" s="64"/>
      <c r="AL1006" s="64"/>
      <c r="AM1006" s="64"/>
      <c r="AN1006" s="64"/>
      <c r="AO1006" s="64"/>
      <c r="AP1006" s="64"/>
      <c r="AQ1006" s="64"/>
      <c r="AR1006" s="64"/>
      <c r="AS1006" s="64"/>
      <c r="AT1006" s="64"/>
      <c r="AU1006" s="64"/>
      <c r="AV1006" s="64"/>
      <c r="AW1006" s="64"/>
    </row>
    <row r="1007" spans="1:49" ht="14.25" customHeight="1" x14ac:dyDescent="0.25">
      <c r="A1007" s="64"/>
      <c r="B1007" s="64"/>
      <c r="C1007" s="64"/>
      <c r="D1007" s="64"/>
      <c r="E1007" s="64"/>
      <c r="F1007" s="96"/>
      <c r="G1007" s="96"/>
      <c r="H1007" s="96"/>
      <c r="I1007" s="96"/>
      <c r="J1007" s="96"/>
      <c r="K1007" s="96"/>
      <c r="L1007" s="96"/>
      <c r="M1007" s="96"/>
      <c r="N1007" s="96"/>
      <c r="O1007" s="96"/>
      <c r="P1007" s="96"/>
      <c r="Q1007" s="96"/>
      <c r="R1007" s="96"/>
      <c r="S1007" s="96"/>
      <c r="T1007" s="96"/>
      <c r="U1007" s="96"/>
      <c r="V1007" s="96"/>
      <c r="W1007" s="96"/>
      <c r="X1007" s="96"/>
      <c r="Y1007" s="96"/>
      <c r="Z1007" s="96"/>
      <c r="AA1007" s="96"/>
      <c r="AB1007" s="96"/>
      <c r="AC1007" s="96"/>
      <c r="AD1007" s="96"/>
      <c r="AE1007" s="64"/>
      <c r="AF1007" s="64"/>
      <c r="AG1007" s="64"/>
      <c r="AH1007" s="64"/>
      <c r="AI1007" s="64"/>
      <c r="AJ1007" s="64"/>
      <c r="AK1007" s="64"/>
      <c r="AL1007" s="64"/>
      <c r="AM1007" s="64"/>
      <c r="AN1007" s="64"/>
      <c r="AO1007" s="64"/>
      <c r="AP1007" s="64"/>
      <c r="AQ1007" s="64"/>
      <c r="AR1007" s="64"/>
      <c r="AS1007" s="64"/>
      <c r="AT1007" s="64"/>
      <c r="AU1007" s="64"/>
      <c r="AV1007" s="64"/>
      <c r="AW1007" s="64"/>
    </row>
    <row r="1008" spans="1:49" ht="14.25" customHeight="1" x14ac:dyDescent="0.25">
      <c r="A1008" s="64"/>
      <c r="B1008" s="64"/>
      <c r="C1008" s="64"/>
      <c r="D1008" s="64"/>
      <c r="E1008" s="64"/>
      <c r="F1008" s="96"/>
      <c r="G1008" s="96"/>
      <c r="H1008" s="96"/>
      <c r="I1008" s="96"/>
      <c r="J1008" s="96"/>
      <c r="K1008" s="96"/>
      <c r="L1008" s="96"/>
      <c r="M1008" s="96"/>
      <c r="N1008" s="96"/>
      <c r="O1008" s="96"/>
      <c r="P1008" s="96"/>
      <c r="Q1008" s="96"/>
      <c r="R1008" s="96"/>
      <c r="S1008" s="96"/>
      <c r="T1008" s="96"/>
      <c r="U1008" s="96"/>
      <c r="V1008" s="96"/>
      <c r="W1008" s="96"/>
      <c r="X1008" s="96"/>
      <c r="Y1008" s="96"/>
      <c r="Z1008" s="96"/>
      <c r="AA1008" s="96"/>
      <c r="AB1008" s="96"/>
      <c r="AC1008" s="96"/>
      <c r="AD1008" s="96"/>
      <c r="AE1008" s="64"/>
      <c r="AF1008" s="64"/>
      <c r="AG1008" s="64"/>
      <c r="AH1008" s="64"/>
      <c r="AI1008" s="64"/>
      <c r="AJ1008" s="64"/>
      <c r="AK1008" s="64"/>
      <c r="AL1008" s="64"/>
      <c r="AM1008" s="64"/>
      <c r="AN1008" s="64"/>
      <c r="AO1008" s="64"/>
      <c r="AP1008" s="64"/>
      <c r="AQ1008" s="64"/>
      <c r="AR1008" s="64"/>
      <c r="AS1008" s="64"/>
      <c r="AT1008" s="64"/>
      <c r="AU1008" s="64"/>
      <c r="AV1008" s="64"/>
      <c r="AW1008" s="64"/>
    </row>
    <row r="1009" spans="1:49" ht="14.25" customHeight="1" x14ac:dyDescent="0.25">
      <c r="A1009" s="64"/>
      <c r="B1009" s="64"/>
      <c r="C1009" s="64"/>
      <c r="D1009" s="64"/>
      <c r="E1009" s="64"/>
      <c r="F1009" s="96"/>
      <c r="G1009" s="96"/>
      <c r="H1009" s="96"/>
      <c r="I1009" s="96"/>
      <c r="J1009" s="96"/>
      <c r="K1009" s="96"/>
      <c r="L1009" s="96"/>
      <c r="M1009" s="96"/>
      <c r="N1009" s="96"/>
      <c r="O1009" s="96"/>
      <c r="P1009" s="96"/>
      <c r="Q1009" s="96"/>
      <c r="R1009" s="96"/>
      <c r="S1009" s="96"/>
      <c r="T1009" s="96"/>
      <c r="U1009" s="96"/>
      <c r="V1009" s="96"/>
      <c r="W1009" s="96"/>
      <c r="X1009" s="96"/>
      <c r="Y1009" s="96"/>
      <c r="Z1009" s="96"/>
      <c r="AA1009" s="96"/>
      <c r="AB1009" s="96"/>
      <c r="AC1009" s="96"/>
      <c r="AD1009" s="96"/>
      <c r="AE1009" s="64"/>
      <c r="AF1009" s="64"/>
      <c r="AG1009" s="64"/>
      <c r="AH1009" s="64"/>
      <c r="AI1009" s="64"/>
      <c r="AJ1009" s="64"/>
      <c r="AK1009" s="64"/>
      <c r="AL1009" s="64"/>
      <c r="AM1009" s="64"/>
      <c r="AN1009" s="64"/>
      <c r="AO1009" s="64"/>
      <c r="AP1009" s="64"/>
      <c r="AQ1009" s="64"/>
      <c r="AR1009" s="64"/>
      <c r="AS1009" s="64"/>
      <c r="AT1009" s="64"/>
      <c r="AU1009" s="64"/>
      <c r="AV1009" s="64"/>
      <c r="AW1009" s="64"/>
    </row>
    <row r="1010" spans="1:49" ht="14.25" customHeight="1" x14ac:dyDescent="0.25">
      <c r="A1010" s="64"/>
      <c r="B1010" s="64"/>
      <c r="C1010" s="64"/>
      <c r="D1010" s="64"/>
      <c r="E1010" s="64"/>
      <c r="F1010" s="96"/>
      <c r="G1010" s="96"/>
      <c r="H1010" s="96"/>
      <c r="I1010" s="96"/>
      <c r="J1010" s="96"/>
      <c r="K1010" s="96"/>
      <c r="L1010" s="96"/>
      <c r="M1010" s="96"/>
      <c r="N1010" s="96"/>
      <c r="O1010" s="96"/>
      <c r="P1010" s="96"/>
      <c r="Q1010" s="96"/>
      <c r="R1010" s="96"/>
      <c r="S1010" s="96"/>
      <c r="T1010" s="96"/>
      <c r="U1010" s="96"/>
      <c r="V1010" s="96"/>
      <c r="W1010" s="96"/>
      <c r="X1010" s="96"/>
      <c r="Y1010" s="96"/>
      <c r="Z1010" s="96"/>
      <c r="AA1010" s="96"/>
      <c r="AB1010" s="96"/>
      <c r="AC1010" s="96"/>
      <c r="AD1010" s="96"/>
      <c r="AE1010" s="64"/>
      <c r="AF1010" s="64"/>
      <c r="AG1010" s="64"/>
      <c r="AH1010" s="64"/>
      <c r="AI1010" s="64"/>
      <c r="AJ1010" s="64"/>
      <c r="AK1010" s="64"/>
      <c r="AL1010" s="64"/>
      <c r="AM1010" s="64"/>
      <c r="AN1010" s="64"/>
      <c r="AO1010" s="64"/>
      <c r="AP1010" s="64"/>
      <c r="AQ1010" s="64"/>
      <c r="AR1010" s="64"/>
      <c r="AS1010" s="64"/>
      <c r="AT1010" s="64"/>
      <c r="AU1010" s="64"/>
      <c r="AV1010" s="64"/>
      <c r="AW1010" s="64"/>
    </row>
    <row r="1011" spans="1:49" ht="14.25" customHeight="1" x14ac:dyDescent="0.25">
      <c r="A1011" s="64"/>
      <c r="B1011" s="64"/>
      <c r="C1011" s="64"/>
      <c r="D1011" s="64"/>
      <c r="E1011" s="64"/>
      <c r="F1011" s="96"/>
      <c r="G1011" s="96"/>
      <c r="H1011" s="96"/>
      <c r="I1011" s="96"/>
      <c r="J1011" s="96"/>
      <c r="K1011" s="96"/>
      <c r="L1011" s="96"/>
      <c r="M1011" s="96"/>
      <c r="N1011" s="96"/>
      <c r="O1011" s="96"/>
      <c r="P1011" s="96"/>
      <c r="Q1011" s="96"/>
      <c r="R1011" s="96"/>
      <c r="S1011" s="96"/>
      <c r="T1011" s="96"/>
      <c r="U1011" s="96"/>
      <c r="V1011" s="96"/>
      <c r="W1011" s="96"/>
      <c r="X1011" s="96"/>
      <c r="Y1011" s="96"/>
      <c r="Z1011" s="96"/>
      <c r="AA1011" s="96"/>
      <c r="AB1011" s="96"/>
      <c r="AC1011" s="96"/>
      <c r="AD1011" s="96"/>
      <c r="AE1011" s="64"/>
      <c r="AF1011" s="64"/>
      <c r="AG1011" s="64"/>
      <c r="AH1011" s="64"/>
      <c r="AI1011" s="64"/>
      <c r="AJ1011" s="64"/>
      <c r="AK1011" s="64"/>
      <c r="AL1011" s="64"/>
      <c r="AM1011" s="64"/>
      <c r="AN1011" s="64"/>
      <c r="AO1011" s="64"/>
      <c r="AP1011" s="64"/>
      <c r="AQ1011" s="64"/>
      <c r="AR1011" s="64"/>
      <c r="AS1011" s="64"/>
      <c r="AT1011" s="64"/>
      <c r="AU1011" s="64"/>
      <c r="AV1011" s="64"/>
      <c r="AW1011" s="64"/>
    </row>
  </sheetData>
  <mergeCells count="24">
    <mergeCell ref="C45:C46"/>
    <mergeCell ref="D45:O45"/>
    <mergeCell ref="V4:W4"/>
    <mergeCell ref="N4:O4"/>
    <mergeCell ref="P4:Q4"/>
    <mergeCell ref="R4:S4"/>
    <mergeCell ref="B21:C21"/>
    <mergeCell ref="B28:C28"/>
    <mergeCell ref="AE3:AE5"/>
    <mergeCell ref="AD4:AD5"/>
    <mergeCell ref="AB4:AC4"/>
    <mergeCell ref="F3:AD3"/>
    <mergeCell ref="T4:U4"/>
    <mergeCell ref="F4:G4"/>
    <mergeCell ref="H4:I4"/>
    <mergeCell ref="X4:Y4"/>
    <mergeCell ref="Z4:AA4"/>
    <mergeCell ref="J4:K4"/>
    <mergeCell ref="L4:M4"/>
    <mergeCell ref="A3:A5"/>
    <mergeCell ref="B3:B5"/>
    <mergeCell ref="C3:C5"/>
    <mergeCell ref="D3:D5"/>
    <mergeCell ref="E3:E5"/>
  </mergeCells>
  <pageMargins left="0.70866141732283472" right="0.70866141732283472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CH4จากระบบ septic tank</vt:lpstr>
      <vt:lpstr>CH4จากบ่อบำบัดไม่เติมอากาศ</vt:lpstr>
      <vt:lpstr>สรุปการคำนวณ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DoubleClick</dc:creator>
  <cp:keywords/>
  <dc:description/>
  <cp:lastModifiedBy>acer</cp:lastModifiedBy>
  <cp:revision/>
  <dcterms:created xsi:type="dcterms:W3CDTF">2020-07-29T07:58:35Z</dcterms:created>
  <dcterms:modified xsi:type="dcterms:W3CDTF">2025-10-28T03:58:28Z</dcterms:modified>
  <cp:category/>
  <cp:contentStatus/>
</cp:coreProperties>
</file>